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760" activeTab="0"/>
  </bookViews>
  <sheets>
    <sheet name="Info" sheetId="1" r:id="rId1"/>
    <sheet name="Res1" sheetId="2" r:id="rId2"/>
    <sheet name="Res2" sheetId="3" r:id="rId3"/>
    <sheet name="Res3" sheetId="4" r:id="rId4"/>
    <sheet name="ResOgBal" sheetId="5" state="hidden" r:id="rId5"/>
    <sheet name="Poster" sheetId="6" state="hidden" r:id="rId6"/>
    <sheet name="Rating" sheetId="7" state="hidden" r:id="rId7"/>
    <sheet name="RatingModell" sheetId="8" state="hidden" r:id="rId8"/>
  </sheets>
  <definedNames>
    <definedName name="_xlfn.AGGREGATE" hidden="1">#NAME?</definedName>
    <definedName name="_xlnm.Print_Area" localSheetId="1">'Res1'!$A$1:$J$33</definedName>
    <definedName name="_xlnm.Print_Area" localSheetId="2">'Res2'!$A$1:$J$33</definedName>
    <definedName name="_xlnm.Print_Area" localSheetId="3">'Res3'!$A$1:$J$33</definedName>
  </definedNames>
  <calcPr fullCalcOnLoad="1"/>
</workbook>
</file>

<file path=xl/comments7.xml><?xml version="1.0" encoding="utf-8"?>
<comments xmlns="http://schemas.openxmlformats.org/spreadsheetml/2006/main">
  <authors>
    <author>Pedersen, Eivind</author>
  </authors>
  <commentList>
    <comment ref="J6" authorId="0">
      <text>
        <r>
          <rPr>
            <b/>
            <sz val="8"/>
            <rFont val="Tahoma"/>
            <family val="2"/>
          </rPr>
          <t>Pedersen, Eivind:</t>
        </r>
        <r>
          <rPr>
            <sz val="8"/>
            <rFont val="Tahoma"/>
            <family val="2"/>
          </rPr>
          <t xml:space="preserve">
En tommelfingerregel er at likviditetsgrad 1 bør være større en 2. Dette kravet kan reduseres noe da bedrifter i nyere tid ikke har like stort behov for omløpsmidler </t>
        </r>
      </text>
    </comment>
    <comment ref="J7" authorId="0">
      <text>
        <r>
          <rPr>
            <b/>
            <sz val="8"/>
            <rFont val="Tahoma"/>
            <family val="2"/>
          </rPr>
          <t>Pedersen, Eivind:</t>
        </r>
        <r>
          <rPr>
            <sz val="8"/>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text>
        <r>
          <rPr>
            <b/>
            <sz val="8"/>
            <rFont val="Tahoma"/>
            <family val="2"/>
          </rPr>
          <t>Pedersen, Eivind:</t>
        </r>
        <r>
          <rPr>
            <sz val="8"/>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text>
        <r>
          <rPr>
            <b/>
            <sz val="8"/>
            <rFont val="Tahoma"/>
            <family val="2"/>
          </rPr>
          <t>Pedersen, Eivind:</t>
        </r>
        <r>
          <rPr>
            <sz val="8"/>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text>
        <r>
          <rPr>
            <b/>
            <sz val="8"/>
            <rFont val="Tahoma"/>
            <family val="2"/>
          </rPr>
          <t>Pedersen, Eivind:</t>
        </r>
        <r>
          <rPr>
            <sz val="8"/>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text>
        <r>
          <rPr>
            <b/>
            <sz val="8"/>
            <rFont val="Tahoma"/>
            <family val="2"/>
          </rPr>
          <t>Pedersen, Eivind:</t>
        </r>
        <r>
          <rPr>
            <sz val="8"/>
            <rFont val="Tahoma"/>
            <family val="2"/>
          </rPr>
          <t xml:space="preserve">
Lønnskostnader i forhold til driftsinntekter. Bra med et så lavt forholdstall som mulig. Mulig gjennom å redusere lønnskostnader og/eller øke inntektene</t>
        </r>
      </text>
    </comment>
  </commentList>
</comments>
</file>

<file path=xl/sharedStrings.xml><?xml version="1.0" encoding="utf-8"?>
<sst xmlns="http://schemas.openxmlformats.org/spreadsheetml/2006/main" count="555" uniqueCount="124">
  <si>
    <t>Balanse</t>
  </si>
  <si>
    <t>Anleggsmidler</t>
  </si>
  <si>
    <t>Omløpsmidler</t>
  </si>
  <si>
    <t>Sum eiendeler</t>
  </si>
  <si>
    <t xml:space="preserve"> </t>
  </si>
  <si>
    <t>Egenkapital</t>
  </si>
  <si>
    <t>Langsiktig gjeld</t>
  </si>
  <si>
    <t>Kortsiktig gjeld</t>
  </si>
  <si>
    <t>Sum gjeld og egenkapital</t>
  </si>
  <si>
    <t xml:space="preserve">                                               </t>
  </si>
  <si>
    <t>Resultatregnskap</t>
  </si>
  <si>
    <t>Inntekter</t>
  </si>
  <si>
    <t>Spons</t>
  </si>
  <si>
    <t>Reklame</t>
  </si>
  <si>
    <t>Salg</t>
  </si>
  <si>
    <t xml:space="preserve">Leieinntekter                        </t>
  </si>
  <si>
    <t xml:space="preserve">Andre inntekter (medlem, lisens osv)                  </t>
  </si>
  <si>
    <t>Sum salgs- og driftsinntekt</t>
  </si>
  <si>
    <t>Kostnader</t>
  </si>
  <si>
    <t>Klasse 4</t>
  </si>
  <si>
    <t>Varekostnad</t>
  </si>
  <si>
    <t>Klasse 5</t>
  </si>
  <si>
    <t>Lønns- og personalkostnad</t>
  </si>
  <si>
    <t>Klasse 6/7</t>
  </si>
  <si>
    <t>Klasse 8</t>
  </si>
  <si>
    <t>Finans og ekstraordinære</t>
  </si>
  <si>
    <t>Andre driftsk./avskrivning</t>
  </si>
  <si>
    <t>Sum kostnader</t>
  </si>
  <si>
    <t>Billettinntekter</t>
  </si>
  <si>
    <t>Avvik</t>
  </si>
  <si>
    <t xml:space="preserve">Resultat </t>
  </si>
  <si>
    <t>Klasse/konto</t>
  </si>
  <si>
    <t>Klasse 1</t>
  </si>
  <si>
    <t>Klasse 2</t>
  </si>
  <si>
    <t xml:space="preserve">Budsjett </t>
  </si>
  <si>
    <t>Klasse 3/30</t>
  </si>
  <si>
    <t>Klasse 3/31</t>
  </si>
  <si>
    <t>Klasse 3/32</t>
  </si>
  <si>
    <t>Klasse 3</t>
  </si>
  <si>
    <t>Klasse 3/34</t>
  </si>
  <si>
    <t>Klasse 3/36</t>
  </si>
  <si>
    <t>Klasse 3/39</t>
  </si>
  <si>
    <t>Prognose</t>
  </si>
  <si>
    <t>Prognose res.</t>
  </si>
  <si>
    <t>Alle klubbene skal bruk Norsk Standard Kontoplan NS4102</t>
  </si>
  <si>
    <t xml:space="preserve">  </t>
  </si>
  <si>
    <t>Klubb:</t>
  </si>
  <si>
    <t>Offentlige tilskudd</t>
  </si>
  <si>
    <t>Skattekostnad</t>
  </si>
  <si>
    <t>Resultat etter skatt</t>
  </si>
  <si>
    <t>Rapportering for 1. divisjon pr 31.10</t>
  </si>
  <si>
    <t>Frist 30. november</t>
  </si>
  <si>
    <t>Året 20XX</t>
  </si>
  <si>
    <t>01.05.XX-1-30.04.XX</t>
  </si>
  <si>
    <t>Året 20XX-1</t>
  </si>
  <si>
    <t>Res XX</t>
  </si>
  <si>
    <t>Budsj. XX</t>
  </si>
  <si>
    <t>Balanse og regnskapsposter som innput til regnskapsanalysen</t>
  </si>
  <si>
    <t>Sum egenkapital og gjeld fjor</t>
  </si>
  <si>
    <t>Resultat</t>
  </si>
  <si>
    <t>Sum salgs- og driftsinntekter</t>
  </si>
  <si>
    <t>Resultat før skatt</t>
  </si>
  <si>
    <t>Prognose kommende år</t>
  </si>
  <si>
    <t>Sum omløpsmidler</t>
  </si>
  <si>
    <t>Sum kortsiktig gjeld</t>
  </si>
  <si>
    <t>Sum egenkapital</t>
  </si>
  <si>
    <t>Sum egenkapital og gjeld</t>
  </si>
  <si>
    <t>Driftsresultat</t>
  </si>
  <si>
    <t>Risiko</t>
  </si>
  <si>
    <t>Klubbens nøkkeltall</t>
  </si>
  <si>
    <t>Ratingscore klubb</t>
  </si>
  <si>
    <t>Minimum score</t>
  </si>
  <si>
    <t>Maks score</t>
  </si>
  <si>
    <t>Klubbrating</t>
  </si>
  <si>
    <t>Forholdstalldefinisjon</t>
  </si>
  <si>
    <t>Kortsiktig risiko/likviditetsanalyse</t>
  </si>
  <si>
    <t>Likviditetsgrad 1</t>
  </si>
  <si>
    <t>Omløpsmidler / kortsiktig gjeld</t>
  </si>
  <si>
    <t>Arbeidskapitalprosent</t>
  </si>
  <si>
    <t xml:space="preserve">(Omløpsmidler – kortsiktig gjeld) / driftsinntekter </t>
  </si>
  <si>
    <t>Langsiktig risiko/soliditetsanalyse</t>
  </si>
  <si>
    <t>Egenkapitalprosent</t>
  </si>
  <si>
    <t>Egenkapital / Totalkapital</t>
  </si>
  <si>
    <t>Lønnsomhet</t>
  </si>
  <si>
    <t>Lønnsomhet/Rentabilitetsanalyse</t>
  </si>
  <si>
    <t>Totalkapitalrentabilitet</t>
  </si>
  <si>
    <t>(Driftsresultat + finansinntekter)/ Totalkapital forrige regnskap</t>
  </si>
  <si>
    <t xml:space="preserve">Resultatgrad </t>
  </si>
  <si>
    <t>Resultat før skatt  / Driftsinntekter</t>
  </si>
  <si>
    <t>Resultatgrad - siste 2 år</t>
  </si>
  <si>
    <t>Resultat før skatt  / Driftsinntekter (snitt over de siste 2 årene)</t>
  </si>
  <si>
    <t>Personalkostnadsprosent</t>
  </si>
  <si>
    <t>Personalkostnader/Driftsinntekter</t>
  </si>
  <si>
    <t>Ratingscore</t>
  </si>
  <si>
    <t>Ratingscore_Ikke_godkjent</t>
  </si>
  <si>
    <t>Ratingscore_godkjent</t>
  </si>
  <si>
    <t>Årsresultat etter skatt</t>
  </si>
  <si>
    <t>Ratingmodell</t>
  </si>
  <si>
    <t>Multiplikator</t>
  </si>
  <si>
    <t>Faktor</t>
  </si>
  <si>
    <t>Intervaller</t>
  </si>
  <si>
    <t>Godkjent/ikke godkjent</t>
  </si>
  <si>
    <t>Ikke godkjent</t>
  </si>
  <si>
    <t>Godkjent</t>
  </si>
  <si>
    <t>Mer en godkjent</t>
  </si>
  <si>
    <t>Resultatgrad siste 2 år</t>
  </si>
  <si>
    <t>Personalkostandsprosent</t>
  </si>
  <si>
    <t>&lt;50%</t>
  </si>
  <si>
    <t>Disiplinpoengsum</t>
  </si>
  <si>
    <t>Indicator</t>
  </si>
  <si>
    <t>&lt;</t>
  </si>
  <si>
    <t>&gt;</t>
  </si>
  <si>
    <t>Oppnåelig Sum</t>
  </si>
  <si>
    <t>kategori</t>
  </si>
  <si>
    <t>I</t>
  </si>
  <si>
    <t>II</t>
  </si>
  <si>
    <t>III</t>
  </si>
  <si>
    <t>Frist 20 i hver måned</t>
  </si>
  <si>
    <t>Rapportering  pr siste dato foregående måned</t>
  </si>
  <si>
    <t>Res siste dato 
foregående måned</t>
  </si>
  <si>
    <t>Budsj. siste dato 
foregående måned</t>
  </si>
  <si>
    <t>Året 2017</t>
  </si>
  <si>
    <t>Året 2018</t>
  </si>
  <si>
    <t>01.05.18-30.04.19</t>
  </si>
</sst>
</file>

<file path=xl/styles.xml><?xml version="1.0" encoding="utf-8"?>
<styleSheet xmlns="http://schemas.openxmlformats.org/spreadsheetml/2006/main">
  <numFmts count="32">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kr&quot;\ #,##0_);\(&quot;kr&quot;\ #,##0\)"/>
    <numFmt numFmtId="181" formatCode="&quot;kr&quot;\ #,##0_);[Red]\(&quot;kr&quot;\ #,##0\)"/>
    <numFmt numFmtId="182" formatCode="&quot;kr&quot;\ #,##0.00_);\(&quot;kr&quot;\ #,##0.00\)"/>
    <numFmt numFmtId="183" formatCode="&quot;kr&quot;\ #,##0.00_);[Red]\(&quot;kr&quot;\ #,##0.00\)"/>
    <numFmt numFmtId="184" formatCode="_(&quot;kr&quot;\ * #,##0_);_(&quot;kr&quot;\ * \(#,##0\);_(&quot;kr&quot;\ * &quot;-&quot;_);_(@_)"/>
    <numFmt numFmtId="185" formatCode="_(&quot;kr&quot;\ * #,##0.00_);_(&quot;kr&quot;\ * \(#,##0.00\);_(&quot;kr&quot;\ * &quot;-&quot;??_);_(@_)"/>
    <numFmt numFmtId="186" formatCode="[$-414]d/\ mmmm;@"/>
    <numFmt numFmtId="187" formatCode="_ * #,##0_ ;_ * \-#,##0_ ;_ * &quot;-&quot;??_ ;_ @_ "/>
  </numFmts>
  <fonts count="60">
    <font>
      <sz val="10"/>
      <name val="Arial"/>
      <family val="0"/>
    </font>
    <font>
      <u val="single"/>
      <sz val="10"/>
      <color indexed="12"/>
      <name val="Arial"/>
      <family val="2"/>
    </font>
    <font>
      <u val="single"/>
      <sz val="10"/>
      <color indexed="36"/>
      <name val="Arial"/>
      <family val="2"/>
    </font>
    <font>
      <b/>
      <sz val="12"/>
      <name val="Times New Roman"/>
      <family val="1"/>
    </font>
    <font>
      <sz val="12"/>
      <name val="Arial"/>
      <family val="2"/>
    </font>
    <font>
      <sz val="12"/>
      <name val="Times New Roman"/>
      <family val="1"/>
    </font>
    <font>
      <b/>
      <i/>
      <sz val="12"/>
      <name val="Times New Roman"/>
      <family val="1"/>
    </font>
    <font>
      <b/>
      <sz val="10"/>
      <name val="Times New Roman"/>
      <family val="1"/>
    </font>
    <font>
      <sz val="10"/>
      <name val="Times New Roman"/>
      <family val="1"/>
    </font>
    <font>
      <b/>
      <sz val="14"/>
      <name val="Times New Roman"/>
      <family val="1"/>
    </font>
    <font>
      <i/>
      <sz val="8"/>
      <name val="Times New Roman"/>
      <family val="1"/>
    </font>
    <font>
      <b/>
      <sz val="11"/>
      <name val="Times New Roman"/>
      <family val="1"/>
    </font>
    <font>
      <sz val="11"/>
      <name val="Times New Roman"/>
      <family val="1"/>
    </font>
    <font>
      <b/>
      <sz val="8"/>
      <name val="Tahoma"/>
      <family val="2"/>
    </font>
    <font>
      <sz val="8"/>
      <name val="Tahoma"/>
      <family val="2"/>
    </font>
    <font>
      <b/>
      <sz val="28"/>
      <name val="Times New Roman"/>
      <family val="1"/>
    </font>
    <font>
      <b/>
      <sz val="10"/>
      <name val="Arial"/>
      <family val="2"/>
    </font>
    <font>
      <sz val="10"/>
      <name val="MS Sans Serif"/>
      <family val="2"/>
    </font>
    <font>
      <u val="single"/>
      <sz val="7.5"/>
      <color indexed="12"/>
      <name val="MS Sans Serif"/>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i/>
      <sz val="10"/>
      <color indexed="10"/>
      <name val="Arial"/>
      <family val="2"/>
    </font>
    <font>
      <b/>
      <sz val="12"/>
      <color indexed="10"/>
      <name val="Arial"/>
      <family val="2"/>
    </font>
    <font>
      <b/>
      <u val="single"/>
      <sz val="11"/>
      <color indexed="8"/>
      <name val="Calibri"/>
      <family val="0"/>
    </font>
    <font>
      <u val="single"/>
      <sz val="11"/>
      <color indexed="8"/>
      <name val="Calibri"/>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i/>
      <sz val="10"/>
      <color rgb="FFFF0000"/>
      <name val="Arial"/>
      <family val="2"/>
    </font>
    <font>
      <b/>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tint="-0.1499900072813034"/>
        <bgColor indexed="64"/>
      </patternFill>
    </fill>
    <fill>
      <patternFill patternType="solid">
        <fgColor indexed="44"/>
        <bgColor indexed="64"/>
      </patternFill>
    </fill>
    <fill>
      <patternFill patternType="solid">
        <fgColor indexed="43"/>
        <bgColor indexed="64"/>
      </patternFill>
    </fill>
    <fill>
      <patternFill patternType="lightUp"/>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right style="medium"/>
      <top style="medium"/>
      <bottom/>
    </border>
    <border>
      <left style="medium"/>
      <right style="medium"/>
      <top style="medium"/>
      <bottom/>
    </border>
    <border>
      <left style="medium"/>
      <right/>
      <top style="medium"/>
      <bottom/>
    </border>
    <border>
      <left/>
      <right/>
      <top style="medium"/>
      <bottom/>
    </border>
    <border>
      <left style="medium"/>
      <right style="medium"/>
      <top/>
      <bottom/>
    </border>
    <border>
      <left style="medium"/>
      <right style="medium"/>
      <top/>
      <bottom style="mediu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top/>
      <bottom style="thin"/>
    </border>
    <border>
      <left/>
      <right/>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style="medium"/>
      <right/>
      <top/>
      <bottom style="thin"/>
    </border>
    <border>
      <left/>
      <right style="medium"/>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2" fillId="0" borderId="0" applyNumberFormat="0" applyFill="0" applyBorder="0" applyAlignment="0" applyProtection="0"/>
    <xf numFmtId="0" fontId="42" fillId="20" borderId="1" applyNumberFormat="0" applyAlignment="0" applyProtection="0"/>
    <xf numFmtId="0" fontId="43" fillId="21" borderId="0" applyNumberFormat="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46" fillId="23" borderId="1" applyNumberFormat="0" applyAlignment="0" applyProtection="0"/>
    <xf numFmtId="0" fontId="47" fillId="0" borderId="2" applyNumberFormat="0" applyFill="0" applyAlignment="0" applyProtection="0"/>
    <xf numFmtId="179" fontId="0" fillId="0" borderId="0" applyFont="0" applyFill="0" applyBorder="0" applyAlignment="0" applyProtection="0"/>
    <xf numFmtId="40" fontId="17" fillId="0" borderId="0" applyFont="0" applyFill="0" applyBorder="0" applyAlignment="0" applyProtection="0"/>
    <xf numFmtId="171" fontId="12" fillId="0" borderId="0" applyFont="0" applyFill="0" applyBorder="0" applyAlignment="0" applyProtection="0"/>
    <xf numFmtId="0" fontId="48" fillId="24" borderId="3" applyNumberFormat="0" applyAlignment="0" applyProtection="0"/>
    <xf numFmtId="0" fontId="0" fillId="25" borderId="4" applyNumberFormat="0" applyFont="0" applyAlignment="0" applyProtection="0"/>
    <xf numFmtId="0" fontId="0"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12" fillId="0" borderId="0">
      <alignment/>
      <protection/>
    </xf>
    <xf numFmtId="0" fontId="49" fillId="26" borderId="0" applyNumberFormat="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0" fontId="5" fillId="0" borderId="0">
      <alignment/>
      <protection/>
    </xf>
    <xf numFmtId="0" fontId="53" fillId="0" borderId="0" applyNumberFormat="0" applyFill="0" applyBorder="0" applyAlignment="0" applyProtection="0"/>
    <xf numFmtId="0" fontId="54" fillId="0" borderId="8" applyNumberFormat="0" applyFill="0" applyAlignment="0" applyProtection="0"/>
    <xf numFmtId="177" fontId="0" fillId="0" borderId="0" applyFont="0" applyFill="0" applyBorder="0" applyAlignment="0" applyProtection="0"/>
    <xf numFmtId="0" fontId="55" fillId="20" borderId="9" applyNumberFormat="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6" fillId="0" borderId="0" applyNumberFormat="0" applyFill="0" applyBorder="0" applyAlignment="0" applyProtection="0"/>
  </cellStyleXfs>
  <cellXfs count="205">
    <xf numFmtId="0" fontId="0" fillId="0" borderId="0" xfId="0" applyAlignment="1">
      <alignment/>
    </xf>
    <xf numFmtId="0" fontId="0" fillId="0" borderId="0" xfId="0" applyAlignment="1" applyProtection="1">
      <alignment/>
      <protection/>
    </xf>
    <xf numFmtId="0" fontId="0" fillId="0" borderId="10" xfId="48" applyBorder="1" applyProtection="1">
      <alignment/>
      <protection/>
    </xf>
    <xf numFmtId="0" fontId="0" fillId="0" borderId="0" xfId="48" applyBorder="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10" xfId="48" applyBorder="1" applyAlignment="1" applyProtection="1">
      <alignment horizontal="center"/>
      <protection/>
    </xf>
    <xf numFmtId="0" fontId="16" fillId="0" borderId="0" xfId="48" applyFont="1" applyBorder="1" applyAlignment="1" applyProtection="1">
      <alignment horizontal="center"/>
      <protection/>
    </xf>
    <xf numFmtId="0" fontId="16" fillId="0" borderId="12" xfId="48" applyFont="1" applyBorder="1" applyAlignment="1" applyProtection="1">
      <alignment horizontal="center"/>
      <protection/>
    </xf>
    <xf numFmtId="0" fontId="16" fillId="0" borderId="13" xfId="48" applyFont="1" applyFill="1" applyBorder="1" applyAlignment="1" applyProtection="1">
      <alignment horizontal="center"/>
      <protection/>
    </xf>
    <xf numFmtId="0" fontId="0" fillId="33" borderId="14" xfId="48" applyFill="1" applyBorder="1" applyProtection="1">
      <alignment/>
      <protection/>
    </xf>
    <xf numFmtId="0" fontId="0" fillId="33" borderId="15" xfId="48" applyFill="1" applyBorder="1" applyProtection="1">
      <alignment/>
      <protection/>
    </xf>
    <xf numFmtId="9" fontId="0" fillId="33" borderId="15" xfId="48" applyNumberFormat="1" applyFill="1" applyBorder="1" applyAlignment="1" applyProtection="1">
      <alignment horizontal="center"/>
      <protection/>
    </xf>
    <xf numFmtId="9" fontId="0" fillId="33" borderId="12" xfId="48" applyNumberFormat="1" applyFill="1" applyBorder="1" applyAlignment="1" applyProtection="1">
      <alignment horizontal="center"/>
      <protection/>
    </xf>
    <xf numFmtId="2" fontId="0" fillId="34" borderId="13" xfId="0" applyNumberFormat="1" applyFill="1" applyBorder="1" applyAlignment="1" applyProtection="1">
      <alignment/>
      <protection/>
    </xf>
    <xf numFmtId="0" fontId="0" fillId="33" borderId="10" xfId="48" applyFill="1" applyBorder="1" applyProtection="1">
      <alignment/>
      <protection/>
    </xf>
    <xf numFmtId="0" fontId="0" fillId="33" borderId="0" xfId="48" applyFill="1" applyBorder="1" applyProtection="1">
      <alignment/>
      <protection/>
    </xf>
    <xf numFmtId="0" fontId="0" fillId="33" borderId="0" xfId="48" applyFill="1" applyBorder="1" applyAlignment="1" applyProtection="1">
      <alignment horizontal="center"/>
      <protection/>
    </xf>
    <xf numFmtId="0" fontId="0" fillId="33" borderId="11" xfId="48" applyFill="1" applyBorder="1" applyAlignment="1" applyProtection="1">
      <alignment horizontal="center"/>
      <protection/>
    </xf>
    <xf numFmtId="2" fontId="0" fillId="34" borderId="16" xfId="0" applyNumberFormat="1" applyFill="1" applyBorder="1" applyAlignment="1" applyProtection="1">
      <alignment/>
      <protection/>
    </xf>
    <xf numFmtId="2" fontId="0" fillId="34" borderId="17" xfId="0" applyNumberFormat="1" applyFill="1" applyBorder="1" applyAlignment="1" applyProtection="1">
      <alignment/>
      <protection/>
    </xf>
    <xf numFmtId="0" fontId="0" fillId="0" borderId="14" xfId="48" applyBorder="1" applyProtection="1">
      <alignment/>
      <protection/>
    </xf>
    <xf numFmtId="0" fontId="0" fillId="0" borderId="15" xfId="48" applyBorder="1" applyProtection="1">
      <alignment/>
      <protection/>
    </xf>
    <xf numFmtId="9" fontId="0" fillId="0" borderId="15" xfId="48" applyNumberFormat="1" applyBorder="1" applyAlignment="1" applyProtection="1">
      <alignment horizontal="center"/>
      <protection/>
    </xf>
    <xf numFmtId="9" fontId="0" fillId="0" borderId="12" xfId="48" applyNumberFormat="1" applyBorder="1" applyAlignment="1" applyProtection="1">
      <alignment horizontal="center"/>
      <protection/>
    </xf>
    <xf numFmtId="0" fontId="0" fillId="0" borderId="0" xfId="48" applyBorder="1" applyAlignment="1" applyProtection="1">
      <alignment horizontal="center"/>
      <protection/>
    </xf>
    <xf numFmtId="0" fontId="0" fillId="0" borderId="11" xfId="48" applyBorder="1" applyAlignment="1" applyProtection="1">
      <alignment horizontal="center"/>
      <protection/>
    </xf>
    <xf numFmtId="0" fontId="0" fillId="0" borderId="18" xfId="48" applyBorder="1" applyProtection="1">
      <alignment/>
      <protection/>
    </xf>
    <xf numFmtId="0" fontId="0" fillId="0" borderId="19" xfId="48" applyBorder="1" applyProtection="1">
      <alignment/>
      <protection/>
    </xf>
    <xf numFmtId="0" fontId="0" fillId="0" borderId="19" xfId="48" applyBorder="1" applyAlignment="1" applyProtection="1">
      <alignment horizontal="center"/>
      <protection/>
    </xf>
    <xf numFmtId="0" fontId="0" fillId="0" borderId="20" xfId="48" applyBorder="1" applyAlignment="1" applyProtection="1">
      <alignment horizontal="center"/>
      <protection/>
    </xf>
    <xf numFmtId="0" fontId="0" fillId="33" borderId="18" xfId="48" applyFill="1" applyBorder="1" applyProtection="1">
      <alignment/>
      <protection/>
    </xf>
    <xf numFmtId="0" fontId="0" fillId="33" borderId="19" xfId="48" applyFill="1" applyBorder="1" applyProtection="1">
      <alignment/>
      <protection/>
    </xf>
    <xf numFmtId="0" fontId="0" fillId="33" borderId="19" xfId="48" applyFill="1" applyBorder="1" applyAlignment="1" applyProtection="1">
      <alignment horizontal="center"/>
      <protection/>
    </xf>
    <xf numFmtId="0" fontId="0" fillId="33" borderId="20" xfId="48" applyFill="1" applyBorder="1" applyAlignment="1" applyProtection="1">
      <alignment horizontal="center"/>
      <protection/>
    </xf>
    <xf numFmtId="0" fontId="0" fillId="0" borderId="14" xfId="48" applyFill="1" applyBorder="1" applyProtection="1">
      <alignment/>
      <protection/>
    </xf>
    <xf numFmtId="9" fontId="0" fillId="0" borderId="14" xfId="48" applyNumberFormat="1" applyBorder="1" applyProtection="1">
      <alignment/>
      <protection/>
    </xf>
    <xf numFmtId="0" fontId="0" fillId="0" borderId="15" xfId="48" applyNumberFormat="1" applyBorder="1" applyProtection="1">
      <alignment/>
      <protection/>
    </xf>
    <xf numFmtId="0" fontId="0" fillId="0" borderId="15" xfId="48" applyNumberFormat="1" applyBorder="1" applyAlignment="1" applyProtection="1">
      <alignment horizontal="center"/>
      <protection/>
    </xf>
    <xf numFmtId="0" fontId="0" fillId="0" borderId="12" xfId="48" applyNumberFormat="1" applyBorder="1" applyAlignment="1" applyProtection="1">
      <alignment horizontal="center"/>
      <protection/>
    </xf>
    <xf numFmtId="9" fontId="0" fillId="33" borderId="0" xfId="48" applyNumberFormat="1" applyFill="1" applyBorder="1" applyAlignment="1" applyProtection="1">
      <alignment horizontal="center"/>
      <protection/>
    </xf>
    <xf numFmtId="9" fontId="0" fillId="33" borderId="11" xfId="48" applyNumberFormat="1" applyFill="1" applyBorder="1" applyAlignment="1" applyProtection="1">
      <alignment horizontal="center"/>
      <protection/>
    </xf>
    <xf numFmtId="0" fontId="57" fillId="0" borderId="14" xfId="48" applyFont="1" applyBorder="1" applyProtection="1">
      <alignment/>
      <protection/>
    </xf>
    <xf numFmtId="0" fontId="57" fillId="0" borderId="15" xfId="48" applyFont="1" applyBorder="1" applyProtection="1">
      <alignment/>
      <protection/>
    </xf>
    <xf numFmtId="0" fontId="57" fillId="0" borderId="15" xfId="48" applyNumberFormat="1" applyFont="1" applyBorder="1" applyAlignment="1" applyProtection="1">
      <alignment horizontal="center"/>
      <protection/>
    </xf>
    <xf numFmtId="0" fontId="57" fillId="0" borderId="12" xfId="48" applyNumberFormat="1" applyFont="1" applyBorder="1" applyAlignment="1" applyProtection="1">
      <alignment horizontal="center"/>
      <protection/>
    </xf>
    <xf numFmtId="0" fontId="57" fillId="0" borderId="10" xfId="48" applyFont="1" applyBorder="1" applyProtection="1">
      <alignment/>
      <protection/>
    </xf>
    <xf numFmtId="0" fontId="57" fillId="0" borderId="0" xfId="48" applyFont="1" applyBorder="1" applyProtection="1">
      <alignment/>
      <protection/>
    </xf>
    <xf numFmtId="0" fontId="57" fillId="0" borderId="0" xfId="48" applyFont="1" applyBorder="1" applyAlignment="1" applyProtection="1">
      <alignment horizontal="center"/>
      <protection/>
    </xf>
    <xf numFmtId="0" fontId="57" fillId="0" borderId="11" xfId="48" applyFont="1" applyBorder="1" applyAlignment="1" applyProtection="1">
      <alignment horizontal="center"/>
      <protection/>
    </xf>
    <xf numFmtId="0" fontId="57" fillId="0" borderId="18" xfId="48" applyFont="1" applyBorder="1" applyProtection="1">
      <alignment/>
      <protection/>
    </xf>
    <xf numFmtId="0" fontId="57" fillId="0" borderId="19" xfId="48" applyFont="1" applyBorder="1" applyProtection="1">
      <alignment/>
      <protection/>
    </xf>
    <xf numFmtId="0" fontId="57" fillId="0" borderId="19" xfId="48" applyFont="1" applyBorder="1" applyAlignment="1" applyProtection="1">
      <alignment horizontal="center"/>
      <protection/>
    </xf>
    <xf numFmtId="0" fontId="57" fillId="0" borderId="20" xfId="48" applyFont="1" applyBorder="1" applyAlignment="1" applyProtection="1">
      <alignment horizontal="center"/>
      <protection/>
    </xf>
    <xf numFmtId="0" fontId="57" fillId="33" borderId="18" xfId="48" applyFont="1" applyFill="1" applyBorder="1" applyProtection="1">
      <alignment/>
      <protection/>
    </xf>
    <xf numFmtId="0" fontId="57" fillId="33" borderId="19" xfId="48" applyFont="1" applyFill="1" applyBorder="1" applyProtection="1">
      <alignment/>
      <protection/>
    </xf>
    <xf numFmtId="0" fontId="57" fillId="33" borderId="18" xfId="48" applyFont="1" applyFill="1" applyBorder="1" applyAlignment="1" applyProtection="1">
      <alignment horizontal="center"/>
      <protection/>
    </xf>
    <xf numFmtId="0" fontId="57" fillId="33" borderId="19" xfId="48" applyFont="1" applyFill="1" applyBorder="1" applyAlignment="1" applyProtection="1">
      <alignment horizontal="center"/>
      <protection/>
    </xf>
    <xf numFmtId="0" fontId="57" fillId="33" borderId="20" xfId="48" applyFont="1" applyFill="1" applyBorder="1" applyAlignment="1" applyProtection="1">
      <alignment horizontal="center"/>
      <protection/>
    </xf>
    <xf numFmtId="0" fontId="16" fillId="0" borderId="21" xfId="48" applyFont="1" applyBorder="1" applyProtection="1">
      <alignment/>
      <protection/>
    </xf>
    <xf numFmtId="0" fontId="16" fillId="0" borderId="22" xfId="48" applyFont="1" applyBorder="1" applyProtection="1">
      <alignment/>
      <protection/>
    </xf>
    <xf numFmtId="0" fontId="0" fillId="0" borderId="15" xfId="48" applyBorder="1" applyAlignment="1" applyProtection="1">
      <alignment horizontal="center"/>
      <protection/>
    </xf>
    <xf numFmtId="10" fontId="0" fillId="0" borderId="15" xfId="0" applyNumberFormat="1" applyBorder="1" applyAlignment="1" applyProtection="1">
      <alignment/>
      <protection/>
    </xf>
    <xf numFmtId="0" fontId="16" fillId="0" borderId="15" xfId="48" applyFont="1" applyBorder="1" applyProtection="1">
      <alignment/>
      <protection/>
    </xf>
    <xf numFmtId="0" fontId="0" fillId="0" borderId="12" xfId="48" applyBorder="1" applyProtection="1">
      <alignment/>
      <protection/>
    </xf>
    <xf numFmtId="10" fontId="0" fillId="0" borderId="0" xfId="0" applyNumberFormat="1" applyBorder="1" applyAlignment="1" applyProtection="1">
      <alignment/>
      <protection/>
    </xf>
    <xf numFmtId="0" fontId="16" fillId="0" borderId="0" xfId="48" applyFont="1" applyBorder="1" applyProtection="1">
      <alignment/>
      <protection/>
    </xf>
    <xf numFmtId="0" fontId="0" fillId="0" borderId="11" xfId="48" applyBorder="1" applyProtection="1">
      <alignment/>
      <protection/>
    </xf>
    <xf numFmtId="10" fontId="0" fillId="0" borderId="19" xfId="0" applyNumberFormat="1" applyBorder="1" applyAlignment="1" applyProtection="1">
      <alignment/>
      <protection/>
    </xf>
    <xf numFmtId="0" fontId="16" fillId="0" borderId="19" xfId="48" applyFont="1" applyBorder="1" applyProtection="1">
      <alignment/>
      <protection/>
    </xf>
    <xf numFmtId="0" fontId="0" fillId="0" borderId="20" xfId="48" applyBorder="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12" fillId="0" borderId="0" xfId="0" applyFont="1" applyAlignment="1" applyProtection="1">
      <alignment/>
      <protection/>
    </xf>
    <xf numFmtId="0" fontId="11" fillId="0" borderId="23" xfId="0" applyFont="1" applyBorder="1" applyAlignment="1" applyProtection="1">
      <alignment/>
      <protection/>
    </xf>
    <xf numFmtId="2" fontId="0" fillId="0" borderId="0" xfId="0" applyNumberFormat="1" applyAlignment="1" applyProtection="1">
      <alignment/>
      <protection/>
    </xf>
    <xf numFmtId="0" fontId="5" fillId="0" borderId="0" xfId="0" applyFont="1" applyAlignment="1" applyProtection="1">
      <alignment/>
      <protection/>
    </xf>
    <xf numFmtId="10" fontId="0" fillId="0" borderId="0" xfId="0" applyNumberFormat="1" applyAlignment="1" applyProtection="1">
      <alignment/>
      <protection/>
    </xf>
    <xf numFmtId="0" fontId="11" fillId="0" borderId="24" xfId="0" applyFont="1" applyBorder="1" applyAlignment="1" applyProtection="1">
      <alignment/>
      <protection/>
    </xf>
    <xf numFmtId="2" fontId="11" fillId="0" borderId="24" xfId="0" applyNumberFormat="1" applyFont="1" applyBorder="1" applyAlignment="1" applyProtection="1">
      <alignment/>
      <protection/>
    </xf>
    <xf numFmtId="2" fontId="12" fillId="0" borderId="24" xfId="0" applyNumberFormat="1" applyFont="1" applyBorder="1" applyAlignment="1" applyProtection="1">
      <alignment/>
      <protection/>
    </xf>
    <xf numFmtId="0" fontId="12" fillId="0" borderId="0" xfId="0" applyFont="1" applyAlignment="1" applyProtection="1">
      <alignment wrapText="1"/>
      <protection/>
    </xf>
    <xf numFmtId="3" fontId="0" fillId="0" borderId="0" xfId="0" applyNumberFormat="1" applyAlignment="1" applyProtection="1">
      <alignment/>
      <protection/>
    </xf>
    <xf numFmtId="0" fontId="9" fillId="0" borderId="0" xfId="0" applyFont="1" applyAlignment="1" applyProtection="1">
      <alignment horizontal="center"/>
      <protection/>
    </xf>
    <xf numFmtId="0" fontId="9" fillId="0" borderId="23" xfId="0" applyFont="1" applyBorder="1" applyAlignment="1" applyProtection="1">
      <alignment horizontal="center"/>
      <protection/>
    </xf>
    <xf numFmtId="0" fontId="10" fillId="0" borderId="0" xfId="0" applyFont="1" applyAlignment="1" applyProtection="1">
      <alignment/>
      <protection/>
    </xf>
    <xf numFmtId="3" fontId="10" fillId="0" borderId="0" xfId="0" applyNumberFormat="1" applyFont="1" applyAlignment="1" applyProtection="1">
      <alignment/>
      <protection/>
    </xf>
    <xf numFmtId="0" fontId="11" fillId="0" borderId="0" xfId="0" applyFont="1" applyAlignment="1" applyProtection="1">
      <alignment/>
      <protection/>
    </xf>
    <xf numFmtId="3" fontId="11" fillId="0" borderId="0" xfId="0" applyNumberFormat="1" applyFont="1" applyAlignment="1" applyProtection="1">
      <alignment/>
      <protection/>
    </xf>
    <xf numFmtId="0" fontId="9" fillId="0" borderId="0" xfId="0" applyFont="1" applyBorder="1" applyAlignment="1" applyProtection="1">
      <alignment horizontal="center"/>
      <protection/>
    </xf>
    <xf numFmtId="0" fontId="3" fillId="0" borderId="0" xfId="50" applyFont="1" applyFill="1" applyBorder="1" applyProtection="1">
      <alignment/>
      <protection/>
    </xf>
    <xf numFmtId="4" fontId="4" fillId="0" borderId="0" xfId="50" applyNumberFormat="1" applyFont="1" applyFill="1" applyBorder="1" applyProtection="1">
      <alignment/>
      <protection/>
    </xf>
    <xf numFmtId="0" fontId="0" fillId="0" borderId="0" xfId="50" applyProtection="1">
      <alignment/>
      <protection/>
    </xf>
    <xf numFmtId="0" fontId="0" fillId="0" borderId="0" xfId="50" applyFont="1" applyProtection="1">
      <alignment/>
      <protection/>
    </xf>
    <xf numFmtId="0" fontId="4" fillId="0" borderId="0" xfId="50" applyFont="1" applyFill="1" applyBorder="1" applyProtection="1">
      <alignment/>
      <protection/>
    </xf>
    <xf numFmtId="0" fontId="5" fillId="0" borderId="0" xfId="50" applyFont="1" applyFill="1" applyBorder="1" applyAlignment="1" applyProtection="1">
      <alignment horizontal="center"/>
      <protection/>
    </xf>
    <xf numFmtId="0" fontId="6" fillId="0" borderId="0" xfId="50" applyFont="1" applyFill="1" applyBorder="1" applyAlignment="1" applyProtection="1">
      <alignment horizontal="right"/>
      <protection/>
    </xf>
    <xf numFmtId="0" fontId="0" fillId="35" borderId="25" xfId="50" applyFont="1" applyFill="1" applyBorder="1" applyProtection="1">
      <alignment/>
      <protection/>
    </xf>
    <xf numFmtId="4" fontId="7" fillId="35" borderId="26" xfId="50" applyNumberFormat="1" applyFont="1" applyFill="1" applyBorder="1" applyProtection="1">
      <alignment/>
      <protection/>
    </xf>
    <xf numFmtId="4" fontId="7" fillId="35" borderId="27" xfId="50" applyNumberFormat="1" applyFont="1" applyFill="1" applyBorder="1" applyProtection="1">
      <alignment/>
      <protection/>
    </xf>
    <xf numFmtId="0" fontId="7" fillId="35" borderId="26" xfId="50" applyFont="1" applyFill="1" applyBorder="1" applyAlignment="1" applyProtection="1">
      <alignment horizontal="center"/>
      <protection/>
    </xf>
    <xf numFmtId="0" fontId="7" fillId="35" borderId="28" xfId="50" applyFont="1" applyFill="1" applyBorder="1" applyProtection="1">
      <alignment/>
      <protection/>
    </xf>
    <xf numFmtId="0" fontId="7" fillId="35" borderId="29" xfId="50" applyFont="1" applyFill="1" applyBorder="1" applyProtection="1">
      <alignment/>
      <protection/>
    </xf>
    <xf numFmtId="0" fontId="7" fillId="35" borderId="30" xfId="50" applyFont="1" applyFill="1" applyBorder="1" applyProtection="1">
      <alignment/>
      <protection/>
    </xf>
    <xf numFmtId="0" fontId="0" fillId="35" borderId="29" xfId="50" applyFont="1" applyFill="1" applyBorder="1" applyProtection="1">
      <alignment/>
      <protection/>
    </xf>
    <xf numFmtId="4" fontId="7" fillId="35" borderId="28" xfId="50" applyNumberFormat="1" applyFont="1" applyFill="1" applyBorder="1" applyAlignment="1" applyProtection="1">
      <alignment horizontal="center"/>
      <protection/>
    </xf>
    <xf numFmtId="4" fontId="7" fillId="35" borderId="29" xfId="50" applyNumberFormat="1" applyFont="1" applyFill="1" applyBorder="1" applyAlignment="1" applyProtection="1">
      <alignment horizontal="center"/>
      <protection/>
    </xf>
    <xf numFmtId="0" fontId="8" fillId="0" borderId="31" xfId="50" applyFont="1" applyFill="1" applyBorder="1" applyProtection="1">
      <alignment/>
      <protection/>
    </xf>
    <xf numFmtId="169" fontId="8" fillId="0" borderId="31" xfId="50" applyNumberFormat="1" applyFont="1" applyFill="1" applyBorder="1" applyProtection="1">
      <alignment/>
      <protection/>
    </xf>
    <xf numFmtId="169" fontId="8" fillId="13" borderId="31" xfId="0" applyNumberFormat="1" applyFont="1" applyFill="1" applyBorder="1" applyAlignment="1" applyProtection="1">
      <alignment/>
      <protection/>
    </xf>
    <xf numFmtId="169" fontId="7" fillId="33" borderId="31" xfId="0" applyNumberFormat="1" applyFont="1" applyFill="1" applyBorder="1" applyAlignment="1" applyProtection="1">
      <alignment/>
      <protection/>
    </xf>
    <xf numFmtId="0" fontId="5" fillId="0" borderId="0" xfId="50" applyFont="1" applyFill="1" applyBorder="1" applyProtection="1">
      <alignment/>
      <protection/>
    </xf>
    <xf numFmtId="0" fontId="7" fillId="35" borderId="26" xfId="50" applyFont="1" applyFill="1" applyBorder="1" applyProtection="1">
      <alignment/>
      <protection/>
    </xf>
    <xf numFmtId="0" fontId="7" fillId="35" borderId="32" xfId="50" applyFont="1" applyFill="1" applyBorder="1" applyProtection="1">
      <alignment/>
      <protection/>
    </xf>
    <xf numFmtId="0" fontId="8" fillId="0" borderId="31" xfId="50" applyFont="1" applyFill="1" applyBorder="1" applyAlignment="1" applyProtection="1">
      <alignment horizontal="left"/>
      <protection/>
    </xf>
    <xf numFmtId="0" fontId="7" fillId="35" borderId="31" xfId="50" applyFont="1" applyFill="1" applyBorder="1" applyProtection="1">
      <alignment/>
      <protection/>
    </xf>
    <xf numFmtId="0" fontId="0" fillId="35" borderId="31" xfId="50" applyFont="1" applyFill="1" applyBorder="1" applyProtection="1">
      <alignment/>
      <protection/>
    </xf>
    <xf numFmtId="4" fontId="7" fillId="35" borderId="31" xfId="50" applyNumberFormat="1" applyFont="1" applyFill="1" applyBorder="1" applyAlignment="1" applyProtection="1">
      <alignment horizontal="center"/>
      <protection/>
    </xf>
    <xf numFmtId="0" fontId="8" fillId="0" borderId="31" xfId="0" applyFont="1" applyFill="1" applyBorder="1" applyAlignment="1" applyProtection="1">
      <alignment/>
      <protection/>
    </xf>
    <xf numFmtId="0" fontId="8" fillId="0" borderId="25" xfId="0" applyFont="1" applyFill="1" applyBorder="1" applyAlignment="1" applyProtection="1">
      <alignment/>
      <protection/>
    </xf>
    <xf numFmtId="3" fontId="3" fillId="36" borderId="33" xfId="50" applyNumberFormat="1" applyFont="1" applyFill="1" applyBorder="1" applyProtection="1">
      <alignment/>
      <protection/>
    </xf>
    <xf numFmtId="0" fontId="3" fillId="0" borderId="0" xfId="0" applyFont="1" applyFill="1" applyBorder="1" applyAlignment="1" applyProtection="1">
      <alignment/>
      <protection locked="0"/>
    </xf>
    <xf numFmtId="4" fontId="4" fillId="0" borderId="0"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0" fontId="5" fillId="0" borderId="0" xfId="0" applyFont="1" applyFill="1" applyBorder="1" applyAlignment="1" applyProtection="1">
      <alignment horizontal="center"/>
      <protection locked="0"/>
    </xf>
    <xf numFmtId="0" fontId="6" fillId="0" borderId="0" xfId="0" applyFont="1" applyFill="1" applyBorder="1" applyAlignment="1" applyProtection="1">
      <alignment horizontal="right"/>
      <protection locked="0"/>
    </xf>
    <xf numFmtId="0" fontId="3" fillId="0" borderId="0" xfId="50" applyFont="1" applyFill="1" applyBorder="1" applyProtection="1">
      <alignment/>
      <protection locked="0"/>
    </xf>
    <xf numFmtId="4" fontId="4" fillId="0" borderId="0" xfId="50" applyNumberFormat="1" applyFont="1" applyFill="1" applyBorder="1" applyProtection="1">
      <alignment/>
      <protection locked="0"/>
    </xf>
    <xf numFmtId="0" fontId="0" fillId="0" borderId="0" xfId="50" applyProtection="1">
      <alignment/>
      <protection locked="0"/>
    </xf>
    <xf numFmtId="0" fontId="4" fillId="0" borderId="0" xfId="50" applyFont="1" applyFill="1" applyBorder="1" applyProtection="1">
      <alignment/>
      <protection locked="0"/>
    </xf>
    <xf numFmtId="0" fontId="0" fillId="35" borderId="25" xfId="50" applyFont="1" applyFill="1" applyBorder="1" applyProtection="1">
      <alignment/>
      <protection locked="0"/>
    </xf>
    <xf numFmtId="4" fontId="7" fillId="35" borderId="26" xfId="50" applyNumberFormat="1" applyFont="1" applyFill="1" applyBorder="1" applyProtection="1">
      <alignment/>
      <protection locked="0"/>
    </xf>
    <xf numFmtId="4" fontId="7" fillId="35" borderId="27" xfId="50" applyNumberFormat="1" applyFont="1" applyFill="1" applyBorder="1" applyProtection="1">
      <alignment/>
      <protection locked="0"/>
    </xf>
    <xf numFmtId="0" fontId="7" fillId="35" borderId="26" xfId="5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7" fillId="35" borderId="28" xfId="50" applyFont="1" applyFill="1" applyBorder="1" applyProtection="1">
      <alignment/>
      <protection locked="0"/>
    </xf>
    <xf numFmtId="0" fontId="7" fillId="35" borderId="29" xfId="50" applyFont="1" applyFill="1" applyBorder="1" applyAlignment="1" applyProtection="1">
      <alignment wrapText="1"/>
      <protection locked="0"/>
    </xf>
    <xf numFmtId="0" fontId="7" fillId="35" borderId="30" xfId="50" applyFont="1" applyFill="1" applyBorder="1" applyAlignment="1" applyProtection="1">
      <alignment wrapText="1"/>
      <protection locked="0"/>
    </xf>
    <xf numFmtId="0" fontId="0" fillId="35" borderId="29" xfId="50" applyFont="1" applyFill="1" applyBorder="1" applyProtection="1">
      <alignment/>
      <protection locked="0"/>
    </xf>
    <xf numFmtId="0" fontId="8" fillId="0" borderId="31" xfId="50" applyFont="1" applyFill="1" applyBorder="1" applyProtection="1">
      <alignment/>
      <protection locked="0"/>
    </xf>
    <xf numFmtId="169" fontId="8" fillId="0" borderId="31" xfId="50" applyNumberFormat="1" applyFont="1" applyFill="1" applyBorder="1" applyProtection="1">
      <alignment/>
      <protection locked="0"/>
    </xf>
    <xf numFmtId="169" fontId="8" fillId="13" borderId="31"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169" fontId="7" fillId="33" borderId="31" xfId="0" applyNumberFormat="1" applyFont="1" applyFill="1" applyBorder="1" applyAlignment="1" applyProtection="1">
      <alignment/>
      <protection locked="0"/>
    </xf>
    <xf numFmtId="0" fontId="8" fillId="0" borderId="0" xfId="0" applyFont="1" applyFill="1" applyBorder="1" applyAlignment="1" applyProtection="1">
      <alignment/>
      <protection locked="0"/>
    </xf>
    <xf numFmtId="0" fontId="5" fillId="0" borderId="0" xfId="50" applyFont="1" applyFill="1" applyBorder="1" applyProtection="1">
      <alignment/>
      <protection locked="0"/>
    </xf>
    <xf numFmtId="0" fontId="3" fillId="0" borderId="0" xfId="50" applyFont="1" applyFill="1" applyBorder="1" applyProtection="1">
      <alignment/>
      <protection locked="0"/>
    </xf>
    <xf numFmtId="0" fontId="7" fillId="35" borderId="26" xfId="50" applyFont="1" applyFill="1" applyBorder="1" applyProtection="1">
      <alignment/>
      <protection locked="0"/>
    </xf>
    <xf numFmtId="0" fontId="7" fillId="35" borderId="26" xfId="50" applyFont="1" applyFill="1" applyBorder="1" applyProtection="1">
      <alignment/>
      <protection locked="0"/>
    </xf>
    <xf numFmtId="0" fontId="7" fillId="0" borderId="0" xfId="0" applyFont="1" applyFill="1" applyBorder="1" applyAlignment="1" applyProtection="1">
      <alignment/>
      <protection locked="0"/>
    </xf>
    <xf numFmtId="0" fontId="7" fillId="35" borderId="32" xfId="50" applyFont="1" applyFill="1" applyBorder="1" applyProtection="1">
      <alignment/>
      <protection locked="0"/>
    </xf>
    <xf numFmtId="0" fontId="8" fillId="0" borderId="31" xfId="5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7" fillId="35" borderId="31" xfId="50" applyFont="1" applyFill="1" applyBorder="1" applyProtection="1">
      <alignment/>
      <protection locked="0"/>
    </xf>
    <xf numFmtId="0" fontId="7" fillId="35" borderId="31" xfId="50" applyFont="1" applyFill="1" applyBorder="1" applyProtection="1">
      <alignment/>
      <protection locked="0"/>
    </xf>
    <xf numFmtId="0" fontId="0" fillId="35" borderId="31" xfId="50" applyFont="1" applyFill="1" applyBorder="1" applyProtection="1">
      <alignment/>
      <protection locked="0"/>
    </xf>
    <xf numFmtId="4" fontId="7" fillId="35" borderId="31" xfId="50" applyNumberFormat="1"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8" fillId="0" borderId="31" xfId="0" applyFont="1" applyFill="1" applyBorder="1" applyAlignment="1" applyProtection="1">
      <alignment/>
      <protection locked="0"/>
    </xf>
    <xf numFmtId="0" fontId="8" fillId="0" borderId="25" xfId="0" applyFont="1" applyFill="1" applyBorder="1" applyAlignment="1" applyProtection="1">
      <alignment/>
      <protection locked="0"/>
    </xf>
    <xf numFmtId="0" fontId="4" fillId="0" borderId="0" xfId="0" applyFont="1" applyFill="1" applyBorder="1" applyAlignment="1" applyProtection="1">
      <alignment/>
      <protection locked="0"/>
    </xf>
    <xf numFmtId="3" fontId="3" fillId="36" borderId="33" xfId="50" applyNumberFormat="1" applyFont="1" applyFill="1" applyBorder="1" applyProtection="1">
      <alignment/>
      <protection locked="0"/>
    </xf>
    <xf numFmtId="169" fontId="0" fillId="0" borderId="0" xfId="0" applyNumberFormat="1" applyFont="1" applyFill="1" applyBorder="1" applyAlignment="1" applyProtection="1">
      <alignment/>
      <protection locked="0"/>
    </xf>
    <xf numFmtId="4" fontId="4" fillId="0" borderId="0" xfId="0" applyNumberFormat="1" applyFont="1" applyFill="1" applyBorder="1" applyAlignment="1" applyProtection="1">
      <alignment/>
      <protection locked="0"/>
    </xf>
    <xf numFmtId="169" fontId="8" fillId="0" borderId="31" xfId="0" applyNumberFormat="1" applyFont="1" applyFill="1" applyBorder="1" applyAlignment="1" applyProtection="1">
      <alignment/>
      <protection locked="0"/>
    </xf>
    <xf numFmtId="4" fontId="7" fillId="35" borderId="26" xfId="50" applyNumberFormat="1" applyFont="1" applyFill="1" applyBorder="1" applyAlignment="1" applyProtection="1">
      <alignment horizontal="left"/>
      <protection locked="0"/>
    </xf>
    <xf numFmtId="4" fontId="7" fillId="35" borderId="28" xfId="50" applyNumberFormat="1" applyFont="1" applyFill="1" applyBorder="1" applyAlignment="1" applyProtection="1">
      <alignment horizontal="left"/>
      <protection locked="0"/>
    </xf>
    <xf numFmtId="4" fontId="7" fillId="35" borderId="27" xfId="50" applyNumberFormat="1" applyFont="1" applyFill="1" applyBorder="1" applyAlignment="1" applyProtection="1">
      <alignment horizontal="left"/>
      <protection locked="0"/>
    </xf>
    <xf numFmtId="0" fontId="7" fillId="35" borderId="29" xfId="50" applyFont="1" applyFill="1" applyBorder="1" applyAlignment="1" applyProtection="1">
      <alignment horizontal="left"/>
      <protection locked="0"/>
    </xf>
    <xf numFmtId="4" fontId="7" fillId="35" borderId="29" xfId="50" applyNumberFormat="1" applyFont="1" applyFill="1" applyBorder="1" applyAlignment="1" applyProtection="1">
      <alignment horizontal="left"/>
      <protection locked="0"/>
    </xf>
    <xf numFmtId="169" fontId="8" fillId="37" borderId="31" xfId="51" applyNumberFormat="1" applyFont="1" applyFill="1" applyBorder="1" applyProtection="1">
      <alignment/>
      <protection locked="0"/>
    </xf>
    <xf numFmtId="4" fontId="58" fillId="38" borderId="34" xfId="0" applyNumberFormat="1" applyFont="1" applyFill="1" applyBorder="1" applyAlignment="1" applyProtection="1">
      <alignment horizontal="center"/>
      <protection/>
    </xf>
    <xf numFmtId="4" fontId="58" fillId="38" borderId="35" xfId="0" applyNumberFormat="1" applyFont="1" applyFill="1" applyBorder="1" applyAlignment="1" applyProtection="1">
      <alignment horizontal="center"/>
      <protection/>
    </xf>
    <xf numFmtId="4" fontId="58" fillId="38" borderId="36" xfId="0" applyNumberFormat="1" applyFont="1" applyFill="1" applyBorder="1" applyAlignment="1" applyProtection="1">
      <alignment horizontal="center"/>
      <protection/>
    </xf>
    <xf numFmtId="0" fontId="3" fillId="36" borderId="34" xfId="50" applyFont="1" applyFill="1" applyBorder="1" applyAlignment="1" applyProtection="1">
      <alignment horizontal="left"/>
      <protection locked="0"/>
    </xf>
    <xf numFmtId="0" fontId="3" fillId="36" borderId="37" xfId="50" applyFont="1" applyFill="1" applyBorder="1" applyAlignment="1" applyProtection="1">
      <alignment horizontal="left"/>
      <protection locked="0"/>
    </xf>
    <xf numFmtId="0" fontId="7" fillId="33" borderId="38" xfId="50" applyFont="1" applyFill="1" applyBorder="1" applyAlignment="1" applyProtection="1">
      <alignment horizontal="right"/>
      <protection locked="0"/>
    </xf>
    <xf numFmtId="0" fontId="7" fillId="33" borderId="39" xfId="50" applyFont="1" applyFill="1" applyBorder="1" applyAlignment="1" applyProtection="1">
      <alignment horizontal="right"/>
      <protection locked="0"/>
    </xf>
    <xf numFmtId="0" fontId="7" fillId="33" borderId="40" xfId="50" applyFont="1" applyFill="1" applyBorder="1" applyAlignment="1" applyProtection="1">
      <alignment horizontal="right"/>
      <protection locked="0"/>
    </xf>
    <xf numFmtId="0" fontId="7" fillId="33" borderId="41" xfId="50" applyFont="1" applyFill="1" applyBorder="1" applyAlignment="1" applyProtection="1">
      <alignment horizontal="right"/>
      <protection locked="0"/>
    </xf>
    <xf numFmtId="0" fontId="3" fillId="0" borderId="0" xfId="0" applyFont="1" applyFill="1" applyBorder="1" applyAlignment="1" applyProtection="1">
      <alignment horizontal="left"/>
      <protection locked="0"/>
    </xf>
    <xf numFmtId="0" fontId="7" fillId="35" borderId="27" xfId="50" applyFont="1" applyFill="1" applyBorder="1" applyAlignment="1" applyProtection="1">
      <alignment horizontal="center" vertical="top"/>
      <protection locked="0"/>
    </xf>
    <xf numFmtId="0" fontId="7" fillId="35" borderId="42" xfId="50" applyFont="1" applyFill="1" applyBorder="1" applyAlignment="1" applyProtection="1">
      <alignment horizontal="center" vertical="top"/>
      <protection locked="0"/>
    </xf>
    <xf numFmtId="0" fontId="3" fillId="36" borderId="34" xfId="50" applyFont="1" applyFill="1" applyBorder="1" applyAlignment="1" applyProtection="1">
      <alignment horizontal="left"/>
      <protection/>
    </xf>
    <xf numFmtId="0" fontId="3" fillId="36" borderId="37" xfId="50" applyFont="1" applyFill="1" applyBorder="1" applyAlignment="1" applyProtection="1">
      <alignment horizontal="left"/>
      <protection/>
    </xf>
    <xf numFmtId="0" fontId="3" fillId="0" borderId="0" xfId="50" applyFont="1" applyFill="1" applyBorder="1" applyAlignment="1" applyProtection="1">
      <alignment horizontal="left"/>
      <protection/>
    </xf>
    <xf numFmtId="0" fontId="7" fillId="35" borderId="27" xfId="50" applyFont="1" applyFill="1" applyBorder="1" applyAlignment="1" applyProtection="1">
      <alignment horizontal="center" vertical="top"/>
      <protection/>
    </xf>
    <xf numFmtId="0" fontId="7" fillId="35" borderId="42" xfId="50" applyFont="1" applyFill="1" applyBorder="1" applyAlignment="1" applyProtection="1">
      <alignment horizontal="center" vertical="top"/>
      <protection/>
    </xf>
    <xf numFmtId="0" fontId="7" fillId="33" borderId="38" xfId="50" applyFont="1" applyFill="1" applyBorder="1" applyAlignment="1" applyProtection="1">
      <alignment horizontal="right"/>
      <protection/>
    </xf>
    <xf numFmtId="0" fontId="7" fillId="33" borderId="39" xfId="50" applyFont="1" applyFill="1" applyBorder="1" applyAlignment="1" applyProtection="1">
      <alignment horizontal="right"/>
      <protection/>
    </xf>
    <xf numFmtId="0" fontId="7" fillId="33" borderId="27" xfId="50" applyFont="1" applyFill="1" applyBorder="1" applyAlignment="1" applyProtection="1">
      <alignment horizontal="right"/>
      <protection/>
    </xf>
    <xf numFmtId="0" fontId="7" fillId="33" borderId="25" xfId="50" applyFont="1" applyFill="1" applyBorder="1" applyAlignment="1" applyProtection="1">
      <alignment horizontal="right"/>
      <protection/>
    </xf>
    <xf numFmtId="0" fontId="9" fillId="0" borderId="0" xfId="0" applyFont="1" applyAlignment="1" applyProtection="1">
      <alignment horizontal="center"/>
      <protection/>
    </xf>
    <xf numFmtId="0" fontId="9" fillId="0" borderId="23" xfId="0" applyFont="1" applyBorder="1" applyAlignment="1" applyProtection="1">
      <alignment horizontal="center"/>
      <protection/>
    </xf>
    <xf numFmtId="0" fontId="15" fillId="0" borderId="14" xfId="0" applyFont="1" applyBorder="1" applyAlignment="1" applyProtection="1">
      <alignment horizontal="center"/>
      <protection/>
    </xf>
    <xf numFmtId="0" fontId="15" fillId="0" borderId="15" xfId="0" applyFont="1" applyBorder="1" applyAlignment="1" applyProtection="1">
      <alignment horizontal="center"/>
      <protection/>
    </xf>
    <xf numFmtId="0" fontId="15" fillId="0" borderId="12" xfId="0" applyFont="1" applyBorder="1" applyAlignment="1" applyProtection="1">
      <alignment horizontal="center"/>
      <protection/>
    </xf>
    <xf numFmtId="0" fontId="15" fillId="0" borderId="43" xfId="0" applyFont="1" applyBorder="1" applyAlignment="1" applyProtection="1">
      <alignment horizontal="center"/>
      <protection/>
    </xf>
    <xf numFmtId="0" fontId="15" fillId="0" borderId="23" xfId="0" applyFont="1" applyBorder="1" applyAlignment="1" applyProtection="1">
      <alignment horizontal="center"/>
      <protection/>
    </xf>
    <xf numFmtId="0" fontId="15" fillId="0" borderId="44" xfId="0" applyFont="1" applyBorder="1" applyAlignment="1" applyProtection="1">
      <alignment horizontal="center"/>
      <protection/>
    </xf>
    <xf numFmtId="0" fontId="16" fillId="0" borderId="14" xfId="48" applyFont="1" applyBorder="1" applyAlignment="1" applyProtection="1">
      <alignment horizontal="center"/>
      <protection/>
    </xf>
    <xf numFmtId="0" fontId="16" fillId="0" borderId="15" xfId="48" applyFont="1" applyBorder="1" applyAlignment="1" applyProtection="1">
      <alignment horizontal="center"/>
      <protection/>
    </xf>
    <xf numFmtId="0" fontId="16" fillId="0" borderId="12" xfId="48" applyFont="1" applyBorder="1" applyAlignment="1" applyProtection="1">
      <alignment horizontal="center"/>
      <protection/>
    </xf>
    <xf numFmtId="0" fontId="0" fillId="0" borderId="0" xfId="48" applyFont="1">
      <alignment/>
      <protection/>
    </xf>
  </cellXfs>
  <cellStyles count="60">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Hyperkobling 2" xfId="39"/>
    <cellStyle name="Inndata" xfId="40"/>
    <cellStyle name="Koblet celle" xfId="41"/>
    <cellStyle name="Comma" xfId="42"/>
    <cellStyle name="Komma 2" xfId="43"/>
    <cellStyle name="Komma 3" xfId="44"/>
    <cellStyle name="Kontrollcelle" xfId="45"/>
    <cellStyle name="Merknad" xfId="46"/>
    <cellStyle name="Normal 2" xfId="47"/>
    <cellStyle name="Normal 3" xfId="48"/>
    <cellStyle name="Normal 4" xfId="49"/>
    <cellStyle name="Normal 5" xfId="50"/>
    <cellStyle name="Normal 5 2" xfId="51"/>
    <cellStyle name="Normal 6" xfId="52"/>
    <cellStyle name="Nøytral" xfId="53"/>
    <cellStyle name="Overskrift 1" xfId="54"/>
    <cellStyle name="Overskrift 2" xfId="55"/>
    <cellStyle name="Overskrift 3" xfId="56"/>
    <cellStyle name="Overskrift 4" xfId="57"/>
    <cellStyle name="Percent" xfId="58"/>
    <cellStyle name="Prosent 2" xfId="59"/>
    <cellStyle name="Standard_Gesetzlich vorgeschr Angaben" xfId="60"/>
    <cellStyle name="Tittel" xfId="61"/>
    <cellStyle name="Totalt" xfId="62"/>
    <cellStyle name="Comma [0]" xfId="63"/>
    <cellStyle name="Utdata" xfId="64"/>
    <cellStyle name="Uthevingsfarge1" xfId="65"/>
    <cellStyle name="Uthevingsfarge2" xfId="66"/>
    <cellStyle name="Uthevingsfarge3" xfId="67"/>
    <cellStyle name="Uthevingsfarge4" xfId="68"/>
    <cellStyle name="Uthevingsfarge5" xfId="69"/>
    <cellStyle name="Uthevingsfarge6" xfId="70"/>
    <cellStyle name="Currency" xfId="71"/>
    <cellStyle name="Currency [0]" xfId="72"/>
    <cellStyle name="Varseltekst" xfId="7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xdr:row>
      <xdr:rowOff>76200</xdr:rowOff>
    </xdr:from>
    <xdr:to>
      <xdr:col>19</xdr:col>
      <xdr:colOff>114300</xdr:colOff>
      <xdr:row>30</xdr:row>
      <xdr:rowOff>9525</xdr:rowOff>
    </xdr:to>
    <xdr:sp>
      <xdr:nvSpPr>
        <xdr:cNvPr id="1" name="TekstSylinder 1"/>
        <xdr:cNvSpPr txBox="1">
          <a:spLocks noChangeArrowheads="1"/>
        </xdr:cNvSpPr>
      </xdr:nvSpPr>
      <xdr:spPr>
        <a:xfrm>
          <a:off x="447675" y="400050"/>
          <a:ext cx="14144625" cy="446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Utfylling av rapporteringsskjema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Res1</a:t>
          </a:r>
          <a:r>
            <a:rPr lang="en-US" cap="none" sz="1100" b="0" i="0" u="none" baseline="0">
              <a:solidFill>
                <a:srgbClr val="000000"/>
              </a:solidFill>
              <a:latin typeface="Calibri"/>
              <a:ea typeface="Calibri"/>
              <a:cs typeface="Calibri"/>
            </a:rPr>
            <a:t> tom </a:t>
          </a:r>
          <a:r>
            <a:rPr lang="en-US" cap="none" sz="1100" b="1" i="0" u="none" baseline="0">
              <a:solidFill>
                <a:srgbClr val="000000"/>
              </a:solidFill>
              <a:latin typeface="Calibri"/>
              <a:ea typeface="Calibri"/>
              <a:cs typeface="Calibri"/>
            </a:rPr>
            <a:t>Res3: </a:t>
          </a:r>
          <a:r>
            <a:rPr lang="en-US" cap="none" sz="1100" b="0" i="0" u="none" baseline="0">
              <a:solidFill>
                <a:srgbClr val="000000"/>
              </a:solidFill>
              <a:latin typeface="Calibri"/>
              <a:ea typeface="Calibri"/>
              <a:cs typeface="Calibri"/>
            </a:rPr>
            <a:t>Fylles ut per klubb og samarbeidende selskap, i hver sin fane.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Alle kolonner (i både balansen og resultatregnskapet) skal fylles ut </a:t>
          </a:r>
          <a:r>
            <a:rPr lang="en-US" cap="none" sz="1100" b="0" i="0" u="none" baseline="0">
              <a:solidFill>
                <a:srgbClr val="000000"/>
              </a:solidFill>
              <a:latin typeface="Calibri"/>
              <a:ea typeface="Calibri"/>
              <a:cs typeface="Calibri"/>
            </a:rPr>
            <a:t>og skjemaet er </a:t>
          </a:r>
          <a:r>
            <a:rPr lang="en-US" cap="none" sz="1100" b="1" i="0" u="none" baseline="0">
              <a:solidFill>
                <a:srgbClr val="000000"/>
              </a:solidFill>
              <a:latin typeface="Calibri"/>
              <a:ea typeface="Calibri"/>
              <a:cs typeface="Calibri"/>
            </a:rPr>
            <a:t>tilstrekkelig utfylt for å avgi ratingscore</a:t>
          </a:r>
          <a:r>
            <a:rPr lang="en-US" cap="none" sz="1100" b="0" i="0" u="none" baseline="0">
              <a:solidFill>
                <a:srgbClr val="000000"/>
              </a:solidFill>
              <a:latin typeface="Calibri"/>
              <a:ea typeface="Calibri"/>
              <a:cs typeface="Calibri"/>
            </a:rPr>
            <a:t> når beskjeden </a:t>
          </a:r>
          <a:r>
            <a:rPr lang="en-US" cap="none" sz="1100" b="0" i="0" u="sng" baseline="0">
              <a:solidFill>
                <a:srgbClr val="000000"/>
              </a:solidFill>
              <a:latin typeface="Calibri"/>
              <a:ea typeface="Calibri"/>
              <a:cs typeface="Calibri"/>
            </a:rPr>
            <a:t>"Skjemaet er tilstrekkelig utfylt for å avgi ratingscore...." </a:t>
          </a:r>
          <a:r>
            <a:rPr lang="en-US" cap="none" sz="1100" b="0" i="0" u="none" baseline="0">
              <a:solidFill>
                <a:srgbClr val="000000"/>
              </a:solidFill>
              <a:latin typeface="Calibri"/>
              <a:ea typeface="Calibri"/>
              <a:cs typeface="Calibri"/>
            </a:rPr>
            <a:t>kommer frem.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C38" sqref="C38"/>
    </sheetView>
  </sheetViews>
  <sheetFormatPr defaultColWidth="11.421875" defaultRowHeight="12.75"/>
  <cols>
    <col min="1" max="16384" width="11.421875" style="204"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L54"/>
  <sheetViews>
    <sheetView showGridLines="0" zoomScalePageLayoutView="0" workbookViewId="0" topLeftCell="A1">
      <selection activeCell="C17" sqref="C17:J17"/>
    </sheetView>
  </sheetViews>
  <sheetFormatPr defaultColWidth="9.140625" defaultRowHeight="12.75"/>
  <cols>
    <col min="1" max="1" width="15.00390625" style="123" customWidth="1"/>
    <col min="2" max="2" width="30.8515625" style="123" customWidth="1"/>
    <col min="3" max="3" width="15.00390625" style="122" bestFit="1" customWidth="1"/>
    <col min="4" max="4" width="15.421875" style="122" customWidth="1"/>
    <col min="5" max="5" width="12.140625" style="122" customWidth="1"/>
    <col min="6" max="6" width="12.7109375" style="122" customWidth="1"/>
    <col min="7" max="7" width="12.7109375" style="123" customWidth="1"/>
    <col min="8" max="8" width="11.57421875" style="122" customWidth="1"/>
    <col min="9" max="9" width="15.28125" style="122" bestFit="1" customWidth="1"/>
    <col min="10" max="10" width="13.140625" style="122" customWidth="1"/>
    <col min="11" max="11" width="9.140625" style="123" customWidth="1"/>
    <col min="12" max="12" width="10.28125" style="123" bestFit="1" customWidth="1"/>
    <col min="13" max="16384" width="9.140625" style="123" customWidth="1"/>
  </cols>
  <sheetData>
    <row r="1" spans="1:10" ht="15.75">
      <c r="A1" s="121" t="s">
        <v>118</v>
      </c>
      <c r="B1" s="122"/>
      <c r="F1" s="123"/>
      <c r="G1" s="122"/>
      <c r="J1" s="123"/>
    </row>
    <row r="2" spans="1:10" ht="15.75">
      <c r="A2" s="121" t="s">
        <v>117</v>
      </c>
      <c r="B2" s="124"/>
      <c r="C2" s="181" t="s">
        <v>46</v>
      </c>
      <c r="D2" s="181"/>
      <c r="E2" s="181"/>
      <c r="F2" s="181"/>
      <c r="G2" s="181"/>
      <c r="H2" s="181"/>
      <c r="I2" s="181"/>
      <c r="J2" s="181"/>
    </row>
    <row r="3" spans="2:10" ht="15.75">
      <c r="B3" s="124"/>
      <c r="C3" s="121"/>
      <c r="F3" s="123"/>
      <c r="G3" s="122"/>
      <c r="J3" s="125" t="s">
        <v>44</v>
      </c>
    </row>
    <row r="4" spans="1:3" ht="15.75">
      <c r="A4" s="121"/>
      <c r="C4" s="124"/>
    </row>
    <row r="5" spans="1:10" ht="15.75">
      <c r="A5" s="126" t="s">
        <v>0</v>
      </c>
      <c r="B5" s="127"/>
      <c r="C5" s="128"/>
      <c r="D5" s="128"/>
      <c r="E5" s="128"/>
      <c r="F5" s="129"/>
      <c r="G5" s="127"/>
      <c r="H5" s="128"/>
      <c r="I5" s="128"/>
      <c r="J5" s="129"/>
    </row>
    <row r="6" spans="1:10" s="134" customFormat="1" ht="12.75">
      <c r="A6" s="182" t="s">
        <v>31</v>
      </c>
      <c r="B6" s="130"/>
      <c r="C6" s="131" t="s">
        <v>122</v>
      </c>
      <c r="D6" s="132" t="s">
        <v>122</v>
      </c>
      <c r="E6" s="133" t="s">
        <v>29</v>
      </c>
      <c r="F6" s="166" t="s">
        <v>122</v>
      </c>
      <c r="G6" s="168" t="s">
        <v>122</v>
      </c>
      <c r="H6" s="133" t="s">
        <v>29</v>
      </c>
      <c r="I6" s="166" t="s">
        <v>123</v>
      </c>
      <c r="J6" s="166" t="s">
        <v>121</v>
      </c>
    </row>
    <row r="7" spans="1:10" s="134" customFormat="1" ht="25.5">
      <c r="A7" s="183"/>
      <c r="B7" s="135"/>
      <c r="C7" s="136" t="s">
        <v>119</v>
      </c>
      <c r="D7" s="137" t="s">
        <v>120</v>
      </c>
      <c r="E7" s="138"/>
      <c r="F7" s="167" t="s">
        <v>34</v>
      </c>
      <c r="G7" s="169" t="s">
        <v>43</v>
      </c>
      <c r="H7" s="138"/>
      <c r="I7" s="170" t="s">
        <v>42</v>
      </c>
      <c r="J7" s="170" t="s">
        <v>30</v>
      </c>
    </row>
    <row r="8" spans="1:10" s="142" customFormat="1" ht="12.75">
      <c r="A8" s="139" t="s">
        <v>32</v>
      </c>
      <c r="B8" s="139" t="s">
        <v>1</v>
      </c>
      <c r="C8" s="140"/>
      <c r="D8" s="140"/>
      <c r="E8" s="141">
        <f>SUM(C8-D8)</f>
        <v>0</v>
      </c>
      <c r="F8" s="140"/>
      <c r="G8" s="171">
        <f>C8</f>
        <v>0</v>
      </c>
      <c r="H8" s="141">
        <f>SUM(G8-F8)</f>
        <v>0</v>
      </c>
      <c r="I8" s="140"/>
      <c r="J8" s="140"/>
    </row>
    <row r="9" spans="1:10" s="142" customFormat="1" ht="12.75">
      <c r="A9" s="139" t="s">
        <v>32</v>
      </c>
      <c r="B9" s="139" t="s">
        <v>2</v>
      </c>
      <c r="C9" s="140"/>
      <c r="D9" s="140"/>
      <c r="E9" s="141">
        <f>SUM(C9-D9)</f>
        <v>0</v>
      </c>
      <c r="F9" s="140"/>
      <c r="G9" s="171">
        <f>C9</f>
        <v>0</v>
      </c>
      <c r="H9" s="141">
        <f>SUM(G9-F9)</f>
        <v>0</v>
      </c>
      <c r="I9" s="140"/>
      <c r="J9" s="140"/>
    </row>
    <row r="10" spans="1:10" s="144" customFormat="1" ht="12.75">
      <c r="A10" s="177" t="s">
        <v>3</v>
      </c>
      <c r="B10" s="178"/>
      <c r="C10" s="143">
        <f>SUM(C8:C9)</f>
        <v>0</v>
      </c>
      <c r="D10" s="143">
        <f aca="true" t="shared" si="0" ref="D10:J10">SUM(D8:D9)</f>
        <v>0</v>
      </c>
      <c r="E10" s="143">
        <f>SUM(E8:E9)</f>
        <v>0</v>
      </c>
      <c r="F10" s="143">
        <f t="shared" si="0"/>
        <v>0</v>
      </c>
      <c r="G10" s="143">
        <f t="shared" si="0"/>
        <v>0</v>
      </c>
      <c r="H10" s="143">
        <f t="shared" si="0"/>
        <v>0</v>
      </c>
      <c r="I10" s="143">
        <f t="shared" si="0"/>
        <v>0</v>
      </c>
      <c r="J10" s="143">
        <f t="shared" si="0"/>
        <v>0</v>
      </c>
    </row>
    <row r="11" spans="1:10" s="142" customFormat="1" ht="12.75">
      <c r="A11" s="139" t="s">
        <v>33</v>
      </c>
      <c r="B11" s="139" t="s">
        <v>5</v>
      </c>
      <c r="C11" s="140"/>
      <c r="D11" s="140"/>
      <c r="E11" s="141">
        <f>SUM(C11-D11)</f>
        <v>0</v>
      </c>
      <c r="F11" s="140"/>
      <c r="G11" s="171">
        <f>C11</f>
        <v>0</v>
      </c>
      <c r="H11" s="141">
        <f>SUM(G11-F11)</f>
        <v>0</v>
      </c>
      <c r="I11" s="140"/>
      <c r="J11" s="140"/>
    </row>
    <row r="12" spans="1:10" s="134" customFormat="1" ht="12.75">
      <c r="A12" s="139" t="s">
        <v>33</v>
      </c>
      <c r="B12" s="139" t="s">
        <v>6</v>
      </c>
      <c r="C12" s="140"/>
      <c r="D12" s="140"/>
      <c r="E12" s="141">
        <f>SUM(C12-D12)</f>
        <v>0</v>
      </c>
      <c r="F12" s="140"/>
      <c r="G12" s="171">
        <f>C12</f>
        <v>0</v>
      </c>
      <c r="H12" s="141">
        <f>SUM(G12-F12)</f>
        <v>0</v>
      </c>
      <c r="I12" s="140"/>
      <c r="J12" s="140"/>
    </row>
    <row r="13" spans="1:10" s="134" customFormat="1" ht="12.75">
      <c r="A13" s="139" t="s">
        <v>33</v>
      </c>
      <c r="B13" s="139" t="s">
        <v>7</v>
      </c>
      <c r="C13" s="140"/>
      <c r="D13" s="140"/>
      <c r="E13" s="141">
        <f>SUM(C13-D13)</f>
        <v>0</v>
      </c>
      <c r="F13" s="140"/>
      <c r="G13" s="171">
        <f>C13</f>
        <v>0</v>
      </c>
      <c r="H13" s="141">
        <f>SUM(G13-F13)</f>
        <v>0</v>
      </c>
      <c r="I13" s="140"/>
      <c r="J13" s="140"/>
    </row>
    <row r="14" spans="1:10" s="142" customFormat="1" ht="12.75">
      <c r="A14" s="177" t="s">
        <v>8</v>
      </c>
      <c r="B14" s="178"/>
      <c r="C14" s="143">
        <f>SUM(C11:C13)</f>
        <v>0</v>
      </c>
      <c r="D14" s="143">
        <f>SUM(D11:D13)</f>
        <v>0</v>
      </c>
      <c r="E14" s="143">
        <f aca="true" t="shared" si="1" ref="E14:J14">SUM(E11:E13)</f>
        <v>0</v>
      </c>
      <c r="F14" s="143">
        <f t="shared" si="1"/>
        <v>0</v>
      </c>
      <c r="G14" s="143">
        <f t="shared" si="1"/>
        <v>0</v>
      </c>
      <c r="H14" s="143">
        <f t="shared" si="1"/>
        <v>0</v>
      </c>
      <c r="I14" s="143">
        <f t="shared" si="1"/>
        <v>0</v>
      </c>
      <c r="J14" s="143">
        <f t="shared" si="1"/>
        <v>0</v>
      </c>
    </row>
    <row r="15" spans="1:10" ht="15.75">
      <c r="A15" s="145" t="s">
        <v>9</v>
      </c>
      <c r="B15" s="129" t="s">
        <v>4</v>
      </c>
      <c r="C15" s="129"/>
      <c r="D15" s="129"/>
      <c r="E15" s="129"/>
      <c r="F15" s="129" t="s">
        <v>4</v>
      </c>
      <c r="G15" s="128"/>
      <c r="H15" s="129"/>
      <c r="I15" s="129"/>
      <c r="J15" s="129"/>
    </row>
    <row r="16" spans="1:10" ht="15.75">
      <c r="A16" s="146" t="s">
        <v>10</v>
      </c>
      <c r="B16" s="128"/>
      <c r="C16" s="129"/>
      <c r="D16" s="129"/>
      <c r="E16" s="129"/>
      <c r="F16" s="129"/>
      <c r="G16" s="128"/>
      <c r="H16" s="129"/>
      <c r="I16" s="129"/>
      <c r="J16" s="129"/>
    </row>
    <row r="17" spans="1:10" s="149" customFormat="1" ht="12.75">
      <c r="A17" s="147" t="s">
        <v>31</v>
      </c>
      <c r="B17" s="148" t="s">
        <v>11</v>
      </c>
      <c r="C17" s="131" t="s">
        <v>122</v>
      </c>
      <c r="D17" s="132" t="s">
        <v>122</v>
      </c>
      <c r="E17" s="133" t="s">
        <v>29</v>
      </c>
      <c r="F17" s="166" t="s">
        <v>122</v>
      </c>
      <c r="G17" s="168" t="s">
        <v>122</v>
      </c>
      <c r="H17" s="133" t="s">
        <v>29</v>
      </c>
      <c r="I17" s="166" t="s">
        <v>123</v>
      </c>
      <c r="J17" s="166" t="s">
        <v>121</v>
      </c>
    </row>
    <row r="18" spans="1:10" s="149" customFormat="1" ht="30" customHeight="1">
      <c r="A18" s="150"/>
      <c r="B18" s="150"/>
      <c r="C18" s="136" t="s">
        <v>119</v>
      </c>
      <c r="D18" s="137" t="s">
        <v>120</v>
      </c>
      <c r="E18" s="138"/>
      <c r="F18" s="167" t="s">
        <v>34</v>
      </c>
      <c r="G18" s="169" t="s">
        <v>43</v>
      </c>
      <c r="H18" s="138"/>
      <c r="I18" s="170" t="s">
        <v>42</v>
      </c>
      <c r="J18" s="170" t="s">
        <v>30</v>
      </c>
    </row>
    <row r="19" spans="1:10" s="152" customFormat="1" ht="12.75">
      <c r="A19" s="151" t="s">
        <v>35</v>
      </c>
      <c r="B19" s="139" t="s">
        <v>12</v>
      </c>
      <c r="C19" s="140"/>
      <c r="D19" s="140"/>
      <c r="E19" s="141">
        <f aca="true" t="shared" si="2" ref="E19:E25">SUM(C19-D19)</f>
        <v>0</v>
      </c>
      <c r="F19" s="140"/>
      <c r="G19" s="140"/>
      <c r="H19" s="141">
        <f aca="true" t="shared" si="3" ref="H19:H25">SUM(G19-F19)</f>
        <v>0</v>
      </c>
      <c r="I19" s="140"/>
      <c r="J19" s="140"/>
    </row>
    <row r="20" spans="1:10" s="152" customFormat="1" ht="12.75">
      <c r="A20" s="151" t="s">
        <v>36</v>
      </c>
      <c r="B20" s="139" t="s">
        <v>13</v>
      </c>
      <c r="C20" s="140"/>
      <c r="D20" s="140"/>
      <c r="E20" s="141">
        <f t="shared" si="2"/>
        <v>0</v>
      </c>
      <c r="F20" s="140"/>
      <c r="G20" s="140"/>
      <c r="H20" s="141">
        <f t="shared" si="3"/>
        <v>0</v>
      </c>
      <c r="I20" s="140"/>
      <c r="J20" s="140"/>
    </row>
    <row r="21" spans="1:10" s="152" customFormat="1" ht="12.75">
      <c r="A21" s="151" t="s">
        <v>37</v>
      </c>
      <c r="B21" s="139" t="s">
        <v>14</v>
      </c>
      <c r="C21" s="140"/>
      <c r="D21" s="140"/>
      <c r="E21" s="141">
        <f t="shared" si="2"/>
        <v>0</v>
      </c>
      <c r="F21" s="140"/>
      <c r="G21" s="140"/>
      <c r="H21" s="141">
        <f t="shared" si="3"/>
        <v>0</v>
      </c>
      <c r="I21" s="140"/>
      <c r="J21" s="140"/>
    </row>
    <row r="22" spans="1:10" s="152" customFormat="1" ht="12.75">
      <c r="A22" s="151" t="s">
        <v>38</v>
      </c>
      <c r="B22" s="139" t="s">
        <v>28</v>
      </c>
      <c r="C22" s="140"/>
      <c r="D22" s="140"/>
      <c r="E22" s="141">
        <f t="shared" si="2"/>
        <v>0</v>
      </c>
      <c r="F22" s="140"/>
      <c r="G22" s="140"/>
      <c r="H22" s="141">
        <f t="shared" si="3"/>
        <v>0</v>
      </c>
      <c r="I22" s="140"/>
      <c r="J22" s="140"/>
    </row>
    <row r="23" spans="1:12" s="134" customFormat="1" ht="12.75">
      <c r="A23" s="151" t="s">
        <v>39</v>
      </c>
      <c r="B23" s="139" t="s">
        <v>47</v>
      </c>
      <c r="C23" s="140"/>
      <c r="D23" s="140"/>
      <c r="E23" s="141">
        <f t="shared" si="2"/>
        <v>0</v>
      </c>
      <c r="F23" s="140"/>
      <c r="G23" s="140"/>
      <c r="H23" s="141">
        <f t="shared" si="3"/>
        <v>0</v>
      </c>
      <c r="I23" s="140"/>
      <c r="J23" s="140"/>
      <c r="L23" s="153" t="s">
        <v>4</v>
      </c>
    </row>
    <row r="24" spans="1:12" s="152" customFormat="1" ht="12.75">
      <c r="A24" s="151" t="s">
        <v>40</v>
      </c>
      <c r="B24" s="139" t="s">
        <v>15</v>
      </c>
      <c r="C24" s="140"/>
      <c r="D24" s="140"/>
      <c r="E24" s="141">
        <f t="shared" si="2"/>
        <v>0</v>
      </c>
      <c r="F24" s="140"/>
      <c r="G24" s="140"/>
      <c r="H24" s="141">
        <f t="shared" si="3"/>
        <v>0</v>
      </c>
      <c r="I24" s="140"/>
      <c r="J24" s="140"/>
      <c r="L24" s="149" t="s">
        <v>4</v>
      </c>
    </row>
    <row r="25" spans="1:12" s="152" customFormat="1" ht="12.75">
      <c r="A25" s="151" t="s">
        <v>41</v>
      </c>
      <c r="B25" s="139" t="s">
        <v>16</v>
      </c>
      <c r="C25" s="140"/>
      <c r="D25" s="140"/>
      <c r="E25" s="141">
        <f t="shared" si="2"/>
        <v>0</v>
      </c>
      <c r="F25" s="140"/>
      <c r="G25" s="140"/>
      <c r="H25" s="141">
        <f t="shared" si="3"/>
        <v>0</v>
      </c>
      <c r="I25" s="140"/>
      <c r="J25" s="140"/>
      <c r="L25" s="149" t="s">
        <v>4</v>
      </c>
    </row>
    <row r="26" spans="1:12" s="152" customFormat="1" ht="12.75">
      <c r="A26" s="177" t="s">
        <v>17</v>
      </c>
      <c r="B26" s="178"/>
      <c r="C26" s="143">
        <f>SUM(C19:C25)</f>
        <v>0</v>
      </c>
      <c r="D26" s="143">
        <f aca="true" t="shared" si="4" ref="D26:J26">SUM(D19:D25)</f>
        <v>0</v>
      </c>
      <c r="E26" s="143">
        <f t="shared" si="4"/>
        <v>0</v>
      </c>
      <c r="F26" s="143">
        <f t="shared" si="4"/>
        <v>0</v>
      </c>
      <c r="G26" s="143">
        <f t="shared" si="4"/>
        <v>0</v>
      </c>
      <c r="H26" s="143">
        <f t="shared" si="4"/>
        <v>0</v>
      </c>
      <c r="I26" s="143">
        <f t="shared" si="4"/>
        <v>0</v>
      </c>
      <c r="J26" s="143">
        <f t="shared" si="4"/>
        <v>0</v>
      </c>
      <c r="L26" s="149" t="s">
        <v>4</v>
      </c>
    </row>
    <row r="27" spans="1:12" s="152" customFormat="1" ht="12.75">
      <c r="A27" s="147" t="s">
        <v>31</v>
      </c>
      <c r="B27" s="154" t="s">
        <v>18</v>
      </c>
      <c r="C27" s="155"/>
      <c r="D27" s="155"/>
      <c r="E27" s="156"/>
      <c r="F27" s="157"/>
      <c r="G27" s="155"/>
      <c r="H27" s="156"/>
      <c r="I27" s="157"/>
      <c r="J27" s="157"/>
      <c r="L27" s="149" t="s">
        <v>4</v>
      </c>
    </row>
    <row r="28" spans="1:12" s="142" customFormat="1" ht="12.75">
      <c r="A28" s="139" t="s">
        <v>19</v>
      </c>
      <c r="B28" s="139" t="s">
        <v>20</v>
      </c>
      <c r="C28" s="140"/>
      <c r="D28" s="140"/>
      <c r="E28" s="141">
        <f>SUM(C28-D28)</f>
        <v>0</v>
      </c>
      <c r="F28" s="140"/>
      <c r="G28" s="140"/>
      <c r="H28" s="141">
        <f>SUM(G28-F28)</f>
        <v>0</v>
      </c>
      <c r="I28" s="140"/>
      <c r="J28" s="140"/>
      <c r="L28" s="149" t="s">
        <v>4</v>
      </c>
    </row>
    <row r="29" spans="1:12" s="152" customFormat="1" ht="12.75">
      <c r="A29" s="139" t="s">
        <v>21</v>
      </c>
      <c r="B29" s="139" t="s">
        <v>22</v>
      </c>
      <c r="C29" s="140"/>
      <c r="D29" s="140"/>
      <c r="E29" s="141">
        <f>SUM(C29-D29)</f>
        <v>0</v>
      </c>
      <c r="F29" s="140"/>
      <c r="G29" s="140"/>
      <c r="H29" s="141">
        <f>SUM(G29-F29)</f>
        <v>0</v>
      </c>
      <c r="I29" s="140"/>
      <c r="J29" s="140"/>
      <c r="L29" s="149" t="s">
        <v>4</v>
      </c>
    </row>
    <row r="30" spans="1:10" s="158" customFormat="1" ht="12.75">
      <c r="A30" s="139" t="s">
        <v>23</v>
      </c>
      <c r="B30" s="139" t="s">
        <v>26</v>
      </c>
      <c r="C30" s="140"/>
      <c r="D30" s="140"/>
      <c r="E30" s="141">
        <f>SUM(C30-D30)</f>
        <v>0</v>
      </c>
      <c r="F30" s="140"/>
      <c r="G30" s="140"/>
      <c r="H30" s="141">
        <f>SUM(G30-F30)</f>
        <v>0</v>
      </c>
      <c r="I30" s="140"/>
      <c r="J30" s="140"/>
    </row>
    <row r="31" spans="1:12" s="152" customFormat="1" ht="12.75">
      <c r="A31" s="139" t="s">
        <v>24</v>
      </c>
      <c r="B31" s="139" t="s">
        <v>25</v>
      </c>
      <c r="C31" s="140"/>
      <c r="D31" s="140"/>
      <c r="E31" s="141">
        <f>SUM(C31-D31)</f>
        <v>0</v>
      </c>
      <c r="F31" s="140"/>
      <c r="G31" s="140"/>
      <c r="H31" s="141">
        <f>SUM(G31-F31)</f>
        <v>0</v>
      </c>
      <c r="I31" s="140"/>
      <c r="J31" s="140"/>
      <c r="L31" s="149" t="s">
        <v>4</v>
      </c>
    </row>
    <row r="32" spans="1:12" s="149" customFormat="1" ht="12.75">
      <c r="A32" s="159" t="s">
        <v>24</v>
      </c>
      <c r="B32" s="160" t="s">
        <v>48</v>
      </c>
      <c r="C32" s="140"/>
      <c r="D32" s="140"/>
      <c r="E32" s="141">
        <f>SUM(C32-D32)</f>
        <v>0</v>
      </c>
      <c r="F32" s="140"/>
      <c r="G32" s="140"/>
      <c r="H32" s="141">
        <f>SUM(G32-F32)</f>
        <v>0</v>
      </c>
      <c r="I32" s="140"/>
      <c r="J32" s="140"/>
      <c r="L32" s="149" t="s">
        <v>4</v>
      </c>
    </row>
    <row r="33" spans="1:12" ht="15.75" thickBot="1">
      <c r="A33" s="179" t="s">
        <v>27</v>
      </c>
      <c r="B33" s="180"/>
      <c r="C33" s="143">
        <f>SUM(C28:C32)</f>
        <v>0</v>
      </c>
      <c r="D33" s="143">
        <f aca="true" t="shared" si="5" ref="D33:J33">SUM(D28:D32)</f>
        <v>0</v>
      </c>
      <c r="E33" s="143">
        <f t="shared" si="5"/>
        <v>0</v>
      </c>
      <c r="F33" s="143">
        <f t="shared" si="5"/>
        <v>0</v>
      </c>
      <c r="G33" s="143">
        <f t="shared" si="5"/>
        <v>0</v>
      </c>
      <c r="H33" s="143">
        <f t="shared" si="5"/>
        <v>0</v>
      </c>
      <c r="I33" s="143">
        <f t="shared" si="5"/>
        <v>0</v>
      </c>
      <c r="J33" s="143">
        <f t="shared" si="5"/>
        <v>0</v>
      </c>
      <c r="L33" s="161" t="s">
        <v>4</v>
      </c>
    </row>
    <row r="34" spans="1:12" ht="16.5" thickBot="1">
      <c r="A34" s="175" t="s">
        <v>49</v>
      </c>
      <c r="B34" s="176"/>
      <c r="C34" s="162">
        <f>SUM(C26-C33)</f>
        <v>0</v>
      </c>
      <c r="D34" s="162">
        <f aca="true" t="shared" si="6" ref="D34:J34">SUM(D26-D33)</f>
        <v>0</v>
      </c>
      <c r="E34" s="162">
        <f t="shared" si="6"/>
        <v>0</v>
      </c>
      <c r="F34" s="162">
        <f t="shared" si="6"/>
        <v>0</v>
      </c>
      <c r="G34" s="162">
        <f t="shared" si="6"/>
        <v>0</v>
      </c>
      <c r="H34" s="162">
        <f t="shared" si="6"/>
        <v>0</v>
      </c>
      <c r="I34" s="162">
        <f t="shared" si="6"/>
        <v>0</v>
      </c>
      <c r="J34" s="162">
        <f t="shared" si="6"/>
        <v>0</v>
      </c>
      <c r="L34" s="123" t="s">
        <v>4</v>
      </c>
    </row>
    <row r="35" spans="3:6" ht="15">
      <c r="C35" s="163" t="s">
        <v>4</v>
      </c>
      <c r="D35" s="164" t="s">
        <v>4</v>
      </c>
      <c r="E35" s="164" t="s">
        <v>4</v>
      </c>
      <c r="F35" s="164" t="s">
        <v>4</v>
      </c>
    </row>
    <row r="36" spans="3:6" ht="15">
      <c r="C36" s="163" t="s">
        <v>4</v>
      </c>
      <c r="D36" s="164" t="s">
        <v>4</v>
      </c>
      <c r="E36" s="164" t="s">
        <v>4</v>
      </c>
      <c r="F36" s="164" t="s">
        <v>4</v>
      </c>
    </row>
    <row r="37" spans="3:8" ht="15.75" thickBot="1">
      <c r="C37" s="163" t="s">
        <v>4</v>
      </c>
      <c r="D37" s="164" t="s">
        <v>4</v>
      </c>
      <c r="E37" s="164" t="s">
        <v>4</v>
      </c>
      <c r="F37" s="164" t="s">
        <v>4</v>
      </c>
      <c r="G37" s="161" t="s">
        <v>4</v>
      </c>
      <c r="H37" s="164" t="s">
        <v>4</v>
      </c>
    </row>
    <row r="38" spans="1:11" ht="16.5" thickBot="1">
      <c r="A38" s="172" t="str">
        <f>IF(ISERROR(Rating!D21),"Ikke tilstrekkelig utfylt skjema!","Skjemaet er tilstrekkelig utfylt for å avgi ratingscore, men alle kolonner (i både balansen og resultatregnskapet) skal fylles ut")</f>
        <v>Ikke tilstrekkelig utfylt skjema!</v>
      </c>
      <c r="B38" s="173"/>
      <c r="C38" s="173"/>
      <c r="D38" s="173"/>
      <c r="E38" s="173"/>
      <c r="F38" s="173"/>
      <c r="G38" s="173"/>
      <c r="H38" s="173"/>
      <c r="I38" s="173"/>
      <c r="J38" s="173"/>
      <c r="K38" s="174"/>
    </row>
    <row r="39" spans="3:8" ht="15">
      <c r="C39" s="163" t="s">
        <v>4</v>
      </c>
      <c r="D39" s="164" t="s">
        <v>4</v>
      </c>
      <c r="G39" s="161" t="s">
        <v>4</v>
      </c>
      <c r="H39" s="164" t="s">
        <v>4</v>
      </c>
    </row>
    <row r="40" spans="3:8" ht="15">
      <c r="C40" s="163" t="s">
        <v>4</v>
      </c>
      <c r="D40" s="164" t="s">
        <v>4</v>
      </c>
      <c r="H40" s="164" t="s">
        <v>45</v>
      </c>
    </row>
    <row r="41" spans="3:8" ht="15">
      <c r="C41" s="163"/>
      <c r="D41" s="164" t="s">
        <v>4</v>
      </c>
      <c r="H41" s="164" t="s">
        <v>4</v>
      </c>
    </row>
    <row r="42" spans="3:4" ht="15">
      <c r="C42" s="163"/>
      <c r="D42" s="164" t="s">
        <v>4</v>
      </c>
    </row>
    <row r="43" spans="3:6" ht="15">
      <c r="C43" s="163"/>
      <c r="D43" s="164" t="s">
        <v>4</v>
      </c>
      <c r="F43" s="164" t="s">
        <v>4</v>
      </c>
    </row>
    <row r="44" spans="3:6" ht="15">
      <c r="C44" s="163"/>
      <c r="D44" s="164" t="s">
        <v>4</v>
      </c>
      <c r="F44" s="164" t="s">
        <v>4</v>
      </c>
    </row>
    <row r="45" spans="3:6" ht="15">
      <c r="C45" s="163"/>
      <c r="F45" s="164" t="s">
        <v>4</v>
      </c>
    </row>
    <row r="46" ht="15">
      <c r="C46" s="163"/>
    </row>
    <row r="47" ht="15">
      <c r="C47" s="163"/>
    </row>
    <row r="48" ht="15">
      <c r="C48" s="163"/>
    </row>
    <row r="49" ht="15">
      <c r="C49" s="163"/>
    </row>
    <row r="50" ht="15">
      <c r="C50" s="163"/>
    </row>
    <row r="51" ht="15">
      <c r="C51" s="163"/>
    </row>
    <row r="52" ht="15">
      <c r="C52" s="163"/>
    </row>
    <row r="53" ht="15">
      <c r="C53" s="163"/>
    </row>
    <row r="54" ht="15">
      <c r="C54" s="163"/>
    </row>
  </sheetData>
  <sheetProtection sheet="1"/>
  <mergeCells count="8">
    <mergeCell ref="A38:K38"/>
    <mergeCell ref="A34:B34"/>
    <mergeCell ref="A26:B26"/>
    <mergeCell ref="A33:B33"/>
    <mergeCell ref="C2:J2"/>
    <mergeCell ref="A6:A7"/>
    <mergeCell ref="A10:B10"/>
    <mergeCell ref="A14:B14"/>
  </mergeCells>
  <printOptions/>
  <pageMargins left="0.2" right="0.21" top="0.81" bottom="0.984251969" header="0.36"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L54"/>
  <sheetViews>
    <sheetView showGridLines="0" zoomScalePageLayoutView="0" workbookViewId="0" topLeftCell="A1">
      <selection activeCell="C17" sqref="C17:J17"/>
    </sheetView>
  </sheetViews>
  <sheetFormatPr defaultColWidth="9.140625" defaultRowHeight="12.75"/>
  <cols>
    <col min="1" max="1" width="15.00390625" style="123" customWidth="1"/>
    <col min="2" max="2" width="30.8515625" style="123" customWidth="1"/>
    <col min="3" max="3" width="16.00390625" style="122" customWidth="1"/>
    <col min="4" max="4" width="16.421875" style="122" customWidth="1"/>
    <col min="5" max="5" width="12.28125" style="122" customWidth="1"/>
    <col min="6" max="6" width="11.8515625" style="122" customWidth="1"/>
    <col min="7" max="7" width="12.57421875" style="123" customWidth="1"/>
    <col min="8" max="8" width="11.57421875" style="122" customWidth="1"/>
    <col min="9" max="9" width="15.00390625" style="122" customWidth="1"/>
    <col min="10" max="10" width="13.140625" style="122" customWidth="1"/>
    <col min="11" max="11" width="9.140625" style="123" customWidth="1"/>
    <col min="12" max="12" width="10.28125" style="123" bestFit="1" customWidth="1"/>
    <col min="13" max="16384" width="9.140625" style="123" customWidth="1"/>
  </cols>
  <sheetData>
    <row r="1" spans="1:10" ht="15.75">
      <c r="A1" s="121" t="s">
        <v>118</v>
      </c>
      <c r="B1" s="122"/>
      <c r="F1" s="123"/>
      <c r="G1" s="122"/>
      <c r="J1" s="123"/>
    </row>
    <row r="2" spans="1:10" ht="15.75">
      <c r="A2" s="121" t="s">
        <v>117</v>
      </c>
      <c r="B2" s="124"/>
      <c r="C2" s="181" t="s">
        <v>46</v>
      </c>
      <c r="D2" s="181"/>
      <c r="E2" s="181"/>
      <c r="F2" s="181"/>
      <c r="G2" s="181"/>
      <c r="H2" s="181"/>
      <c r="I2" s="181"/>
      <c r="J2" s="181"/>
    </row>
    <row r="3" spans="2:10" ht="15.75">
      <c r="B3" s="124"/>
      <c r="C3" s="121"/>
      <c r="F3" s="123"/>
      <c r="G3" s="122"/>
      <c r="J3" s="125" t="s">
        <v>44</v>
      </c>
    </row>
    <row r="4" spans="1:3" ht="15.75">
      <c r="A4" s="121"/>
      <c r="C4" s="124"/>
    </row>
    <row r="5" spans="1:10" ht="15.75">
      <c r="A5" s="126" t="s">
        <v>0</v>
      </c>
      <c r="B5" s="127"/>
      <c r="C5" s="128"/>
      <c r="D5" s="128"/>
      <c r="E5" s="128"/>
      <c r="F5" s="129"/>
      <c r="G5" s="127"/>
      <c r="H5" s="128"/>
      <c r="I5" s="128"/>
      <c r="J5" s="129"/>
    </row>
    <row r="6" spans="1:10" s="134" customFormat="1" ht="12.75">
      <c r="A6" s="182" t="s">
        <v>31</v>
      </c>
      <c r="B6" s="130"/>
      <c r="C6" s="131" t="s">
        <v>122</v>
      </c>
      <c r="D6" s="132" t="s">
        <v>122</v>
      </c>
      <c r="E6" s="133" t="s">
        <v>29</v>
      </c>
      <c r="F6" s="166" t="s">
        <v>122</v>
      </c>
      <c r="G6" s="168" t="s">
        <v>122</v>
      </c>
      <c r="H6" s="133" t="s">
        <v>29</v>
      </c>
      <c r="I6" s="166" t="s">
        <v>123</v>
      </c>
      <c r="J6" s="166" t="s">
        <v>121</v>
      </c>
    </row>
    <row r="7" spans="1:10" s="134" customFormat="1" ht="25.5">
      <c r="A7" s="183"/>
      <c r="B7" s="135"/>
      <c r="C7" s="136" t="s">
        <v>119</v>
      </c>
      <c r="D7" s="137" t="s">
        <v>120</v>
      </c>
      <c r="E7" s="138"/>
      <c r="F7" s="167" t="s">
        <v>34</v>
      </c>
      <c r="G7" s="169" t="s">
        <v>43</v>
      </c>
      <c r="H7" s="138"/>
      <c r="I7" s="170" t="s">
        <v>42</v>
      </c>
      <c r="J7" s="170" t="s">
        <v>30</v>
      </c>
    </row>
    <row r="8" spans="1:10" s="142" customFormat="1" ht="12.75">
      <c r="A8" s="139" t="s">
        <v>32</v>
      </c>
      <c r="B8" s="139" t="s">
        <v>1</v>
      </c>
      <c r="C8" s="165"/>
      <c r="D8" s="165"/>
      <c r="E8" s="141">
        <f>SUM(C8-D8)</f>
        <v>0</v>
      </c>
      <c r="F8" s="165"/>
      <c r="G8" s="171">
        <f>C8</f>
        <v>0</v>
      </c>
      <c r="H8" s="141">
        <f>SUM(G8-F8)</f>
        <v>0</v>
      </c>
      <c r="I8" s="165"/>
      <c r="J8" s="165"/>
    </row>
    <row r="9" spans="1:10" s="142" customFormat="1" ht="12.75">
      <c r="A9" s="139" t="s">
        <v>32</v>
      </c>
      <c r="B9" s="139" t="s">
        <v>2</v>
      </c>
      <c r="C9" s="165"/>
      <c r="D9" s="165"/>
      <c r="E9" s="141">
        <f>SUM(C9-D9)</f>
        <v>0</v>
      </c>
      <c r="F9" s="165"/>
      <c r="G9" s="171">
        <f>C9</f>
        <v>0</v>
      </c>
      <c r="H9" s="141">
        <f>SUM(G9-F9)</f>
        <v>0</v>
      </c>
      <c r="I9" s="165"/>
      <c r="J9" s="165"/>
    </row>
    <row r="10" spans="1:10" s="144" customFormat="1" ht="12.75">
      <c r="A10" s="177" t="s">
        <v>3</v>
      </c>
      <c r="B10" s="178"/>
      <c r="C10" s="143">
        <f>SUM(C8:C9)</f>
        <v>0</v>
      </c>
      <c r="D10" s="143">
        <f aca="true" t="shared" si="0" ref="D10:J10">SUM(D8:D9)</f>
        <v>0</v>
      </c>
      <c r="E10" s="143">
        <f>SUM(E8:E9)</f>
        <v>0</v>
      </c>
      <c r="F10" s="143">
        <f t="shared" si="0"/>
        <v>0</v>
      </c>
      <c r="G10" s="143">
        <f t="shared" si="0"/>
        <v>0</v>
      </c>
      <c r="H10" s="143">
        <f t="shared" si="0"/>
        <v>0</v>
      </c>
      <c r="I10" s="143">
        <f t="shared" si="0"/>
        <v>0</v>
      </c>
      <c r="J10" s="143">
        <f t="shared" si="0"/>
        <v>0</v>
      </c>
    </row>
    <row r="11" spans="1:10" s="142" customFormat="1" ht="12.75">
      <c r="A11" s="139" t="s">
        <v>33</v>
      </c>
      <c r="B11" s="139" t="s">
        <v>5</v>
      </c>
      <c r="C11" s="165"/>
      <c r="D11" s="165"/>
      <c r="E11" s="141">
        <f>SUM(C11-D11)</f>
        <v>0</v>
      </c>
      <c r="F11" s="165"/>
      <c r="G11" s="171">
        <f>C11</f>
        <v>0</v>
      </c>
      <c r="H11" s="141">
        <f>SUM(G11-F11)</f>
        <v>0</v>
      </c>
      <c r="I11" s="165"/>
      <c r="J11" s="165"/>
    </row>
    <row r="12" spans="1:10" s="134" customFormat="1" ht="12.75">
      <c r="A12" s="139" t="s">
        <v>33</v>
      </c>
      <c r="B12" s="139" t="s">
        <v>6</v>
      </c>
      <c r="C12" s="165"/>
      <c r="D12" s="165"/>
      <c r="E12" s="141">
        <f>SUM(C12-D12)</f>
        <v>0</v>
      </c>
      <c r="F12" s="165"/>
      <c r="G12" s="171">
        <f>C12</f>
        <v>0</v>
      </c>
      <c r="H12" s="141">
        <f>SUM(G12-F12)</f>
        <v>0</v>
      </c>
      <c r="I12" s="165"/>
      <c r="J12" s="165"/>
    </row>
    <row r="13" spans="1:10" s="134" customFormat="1" ht="12.75">
      <c r="A13" s="139" t="s">
        <v>33</v>
      </c>
      <c r="B13" s="139" t="s">
        <v>7</v>
      </c>
      <c r="C13" s="165"/>
      <c r="D13" s="165"/>
      <c r="E13" s="141">
        <f>SUM(C13-D13)</f>
        <v>0</v>
      </c>
      <c r="F13" s="165"/>
      <c r="G13" s="171">
        <f>C13</f>
        <v>0</v>
      </c>
      <c r="H13" s="141">
        <f>SUM(G13-F13)</f>
        <v>0</v>
      </c>
      <c r="I13" s="165"/>
      <c r="J13" s="165"/>
    </row>
    <row r="14" spans="1:10" s="142" customFormat="1" ht="12.75">
      <c r="A14" s="177" t="s">
        <v>8</v>
      </c>
      <c r="B14" s="178"/>
      <c r="C14" s="143">
        <f>SUM(C11:C13)</f>
        <v>0</v>
      </c>
      <c r="D14" s="143">
        <f>SUM(D11:D13)</f>
        <v>0</v>
      </c>
      <c r="E14" s="143">
        <f aca="true" t="shared" si="1" ref="E14:J14">SUM(E11:E13)</f>
        <v>0</v>
      </c>
      <c r="F14" s="143">
        <f t="shared" si="1"/>
        <v>0</v>
      </c>
      <c r="G14" s="143">
        <f t="shared" si="1"/>
        <v>0</v>
      </c>
      <c r="H14" s="143">
        <f t="shared" si="1"/>
        <v>0</v>
      </c>
      <c r="I14" s="143">
        <f t="shared" si="1"/>
        <v>0</v>
      </c>
      <c r="J14" s="143">
        <f t="shared" si="1"/>
        <v>0</v>
      </c>
    </row>
    <row r="15" spans="1:10" ht="15.75">
      <c r="A15" s="145" t="s">
        <v>9</v>
      </c>
      <c r="B15" s="129" t="s">
        <v>4</v>
      </c>
      <c r="C15" s="129"/>
      <c r="D15" s="129"/>
      <c r="E15" s="129"/>
      <c r="F15" s="129" t="s">
        <v>4</v>
      </c>
      <c r="G15" s="128"/>
      <c r="H15" s="129"/>
      <c r="I15" s="129"/>
      <c r="J15" s="129"/>
    </row>
    <row r="16" spans="1:10" ht="15.75">
      <c r="A16" s="146" t="s">
        <v>10</v>
      </c>
      <c r="B16" s="128"/>
      <c r="C16" s="129"/>
      <c r="D16" s="129"/>
      <c r="E16" s="129"/>
      <c r="F16" s="129"/>
      <c r="G16" s="128"/>
      <c r="H16" s="129"/>
      <c r="I16" s="129"/>
      <c r="J16" s="129"/>
    </row>
    <row r="17" spans="1:10" s="149" customFormat="1" ht="12.75">
      <c r="A17" s="147" t="s">
        <v>31</v>
      </c>
      <c r="B17" s="148" t="s">
        <v>11</v>
      </c>
      <c r="C17" s="131" t="s">
        <v>122</v>
      </c>
      <c r="D17" s="132" t="s">
        <v>122</v>
      </c>
      <c r="E17" s="133" t="s">
        <v>29</v>
      </c>
      <c r="F17" s="166" t="s">
        <v>122</v>
      </c>
      <c r="G17" s="168" t="s">
        <v>122</v>
      </c>
      <c r="H17" s="133" t="s">
        <v>29</v>
      </c>
      <c r="I17" s="166" t="s">
        <v>123</v>
      </c>
      <c r="J17" s="166" t="s">
        <v>121</v>
      </c>
    </row>
    <row r="18" spans="1:10" s="149" customFormat="1" ht="25.5">
      <c r="A18" s="150"/>
      <c r="B18" s="150"/>
      <c r="C18" s="136" t="s">
        <v>119</v>
      </c>
      <c r="D18" s="137" t="s">
        <v>120</v>
      </c>
      <c r="E18" s="138"/>
      <c r="F18" s="167" t="s">
        <v>34</v>
      </c>
      <c r="G18" s="169" t="s">
        <v>43</v>
      </c>
      <c r="H18" s="138"/>
      <c r="I18" s="170" t="s">
        <v>42</v>
      </c>
      <c r="J18" s="170" t="s">
        <v>30</v>
      </c>
    </row>
    <row r="19" spans="1:10" s="152" customFormat="1" ht="12.75">
      <c r="A19" s="151" t="s">
        <v>35</v>
      </c>
      <c r="B19" s="139" t="s">
        <v>12</v>
      </c>
      <c r="C19" s="165"/>
      <c r="D19" s="165"/>
      <c r="E19" s="141">
        <f aca="true" t="shared" si="2" ref="E19:E25">SUM(C19-D19)</f>
        <v>0</v>
      </c>
      <c r="F19" s="165"/>
      <c r="G19" s="165"/>
      <c r="H19" s="141">
        <f aca="true" t="shared" si="3" ref="H19:H25">SUM(G19-F19)</f>
        <v>0</v>
      </c>
      <c r="I19" s="165"/>
      <c r="J19" s="165"/>
    </row>
    <row r="20" spans="1:10" s="152" customFormat="1" ht="12.75">
      <c r="A20" s="151" t="s">
        <v>36</v>
      </c>
      <c r="B20" s="139" t="s">
        <v>13</v>
      </c>
      <c r="C20" s="165"/>
      <c r="D20" s="165"/>
      <c r="E20" s="141">
        <f t="shared" si="2"/>
        <v>0</v>
      </c>
      <c r="F20" s="165"/>
      <c r="G20" s="165"/>
      <c r="H20" s="141">
        <f t="shared" si="3"/>
        <v>0</v>
      </c>
      <c r="I20" s="165"/>
      <c r="J20" s="165"/>
    </row>
    <row r="21" spans="1:10" s="152" customFormat="1" ht="12.75">
      <c r="A21" s="151" t="s">
        <v>37</v>
      </c>
      <c r="B21" s="139" t="s">
        <v>14</v>
      </c>
      <c r="C21" s="165"/>
      <c r="D21" s="165"/>
      <c r="E21" s="141">
        <f t="shared" si="2"/>
        <v>0</v>
      </c>
      <c r="F21" s="165"/>
      <c r="G21" s="165"/>
      <c r="H21" s="141">
        <f t="shared" si="3"/>
        <v>0</v>
      </c>
      <c r="I21" s="165"/>
      <c r="J21" s="165"/>
    </row>
    <row r="22" spans="1:10" s="152" customFormat="1" ht="12.75">
      <c r="A22" s="151" t="s">
        <v>38</v>
      </c>
      <c r="B22" s="139" t="s">
        <v>28</v>
      </c>
      <c r="C22" s="165"/>
      <c r="D22" s="165"/>
      <c r="E22" s="141">
        <f t="shared" si="2"/>
        <v>0</v>
      </c>
      <c r="F22" s="165"/>
      <c r="G22" s="165"/>
      <c r="H22" s="141">
        <f t="shared" si="3"/>
        <v>0</v>
      </c>
      <c r="I22" s="165"/>
      <c r="J22" s="165"/>
    </row>
    <row r="23" spans="1:12" s="134" customFormat="1" ht="12.75">
      <c r="A23" s="151" t="s">
        <v>39</v>
      </c>
      <c r="B23" s="139" t="s">
        <v>47</v>
      </c>
      <c r="C23" s="165"/>
      <c r="D23" s="165"/>
      <c r="E23" s="141">
        <f t="shared" si="2"/>
        <v>0</v>
      </c>
      <c r="F23" s="165"/>
      <c r="G23" s="165"/>
      <c r="H23" s="141">
        <f t="shared" si="3"/>
        <v>0</v>
      </c>
      <c r="I23" s="165"/>
      <c r="J23" s="165"/>
      <c r="L23" s="153" t="s">
        <v>4</v>
      </c>
    </row>
    <row r="24" spans="1:12" s="152" customFormat="1" ht="12.75">
      <c r="A24" s="151" t="s">
        <v>40</v>
      </c>
      <c r="B24" s="139" t="s">
        <v>15</v>
      </c>
      <c r="C24" s="165"/>
      <c r="D24" s="165"/>
      <c r="E24" s="141">
        <f t="shared" si="2"/>
        <v>0</v>
      </c>
      <c r="F24" s="165"/>
      <c r="G24" s="165"/>
      <c r="H24" s="141">
        <f t="shared" si="3"/>
        <v>0</v>
      </c>
      <c r="I24" s="165"/>
      <c r="J24" s="165"/>
      <c r="L24" s="149" t="s">
        <v>4</v>
      </c>
    </row>
    <row r="25" spans="1:12" s="152" customFormat="1" ht="12.75">
      <c r="A25" s="151" t="s">
        <v>41</v>
      </c>
      <c r="B25" s="139" t="s">
        <v>16</v>
      </c>
      <c r="C25" s="165"/>
      <c r="D25" s="165"/>
      <c r="E25" s="141">
        <f t="shared" si="2"/>
        <v>0</v>
      </c>
      <c r="F25" s="165"/>
      <c r="G25" s="165"/>
      <c r="H25" s="141">
        <f t="shared" si="3"/>
        <v>0</v>
      </c>
      <c r="I25" s="165"/>
      <c r="J25" s="165"/>
      <c r="L25" s="149" t="s">
        <v>4</v>
      </c>
    </row>
    <row r="26" spans="1:12" s="152" customFormat="1" ht="12.75">
      <c r="A26" s="177" t="s">
        <v>17</v>
      </c>
      <c r="B26" s="178"/>
      <c r="C26" s="143">
        <f>SUM(C19:C25)</f>
        <v>0</v>
      </c>
      <c r="D26" s="143">
        <f aca="true" t="shared" si="4" ref="D26:J26">SUM(D19:D25)</f>
        <v>0</v>
      </c>
      <c r="E26" s="143">
        <f t="shared" si="4"/>
        <v>0</v>
      </c>
      <c r="F26" s="143">
        <f t="shared" si="4"/>
        <v>0</v>
      </c>
      <c r="G26" s="143">
        <f t="shared" si="4"/>
        <v>0</v>
      </c>
      <c r="H26" s="143">
        <f t="shared" si="4"/>
        <v>0</v>
      </c>
      <c r="I26" s="143">
        <f t="shared" si="4"/>
        <v>0</v>
      </c>
      <c r="J26" s="143">
        <f t="shared" si="4"/>
        <v>0</v>
      </c>
      <c r="L26" s="149" t="s">
        <v>4</v>
      </c>
    </row>
    <row r="27" spans="1:12" s="152" customFormat="1" ht="12.75">
      <c r="A27" s="147" t="s">
        <v>31</v>
      </c>
      <c r="B27" s="154" t="s">
        <v>18</v>
      </c>
      <c r="C27" s="155"/>
      <c r="D27" s="155"/>
      <c r="E27" s="156"/>
      <c r="F27" s="157"/>
      <c r="G27" s="155"/>
      <c r="H27" s="156"/>
      <c r="I27" s="157"/>
      <c r="J27" s="157"/>
      <c r="L27" s="149" t="s">
        <v>4</v>
      </c>
    </row>
    <row r="28" spans="1:12" s="142" customFormat="1" ht="12.75">
      <c r="A28" s="139" t="s">
        <v>19</v>
      </c>
      <c r="B28" s="139" t="s">
        <v>20</v>
      </c>
      <c r="C28" s="165"/>
      <c r="D28" s="165"/>
      <c r="E28" s="141">
        <f>SUM(C28-D28)</f>
        <v>0</v>
      </c>
      <c r="F28" s="165"/>
      <c r="G28" s="165"/>
      <c r="H28" s="141">
        <f>SUM(G28-F28)</f>
        <v>0</v>
      </c>
      <c r="I28" s="165"/>
      <c r="J28" s="165"/>
      <c r="L28" s="149" t="s">
        <v>4</v>
      </c>
    </row>
    <row r="29" spans="1:12" s="152" customFormat="1" ht="12.75">
      <c r="A29" s="139" t="s">
        <v>21</v>
      </c>
      <c r="B29" s="139" t="s">
        <v>22</v>
      </c>
      <c r="C29" s="165"/>
      <c r="D29" s="165"/>
      <c r="E29" s="141">
        <f>SUM(C29-D29)</f>
        <v>0</v>
      </c>
      <c r="F29" s="165"/>
      <c r="G29" s="165"/>
      <c r="H29" s="141">
        <f>SUM(G29-F29)</f>
        <v>0</v>
      </c>
      <c r="I29" s="165"/>
      <c r="J29" s="165"/>
      <c r="L29" s="149" t="s">
        <v>4</v>
      </c>
    </row>
    <row r="30" spans="1:12" s="158" customFormat="1" ht="12.75">
      <c r="A30" s="139" t="s">
        <v>23</v>
      </c>
      <c r="B30" s="139" t="s">
        <v>26</v>
      </c>
      <c r="C30" s="165"/>
      <c r="D30" s="165"/>
      <c r="E30" s="141">
        <f>SUM(C30-D30)</f>
        <v>0</v>
      </c>
      <c r="F30" s="165"/>
      <c r="G30" s="165"/>
      <c r="H30" s="141">
        <f>SUM(G30-F30)</f>
        <v>0</v>
      </c>
      <c r="I30" s="165"/>
      <c r="J30" s="165"/>
      <c r="L30" s="158" t="s">
        <v>4</v>
      </c>
    </row>
    <row r="31" spans="1:12" s="152" customFormat="1" ht="12.75">
      <c r="A31" s="139" t="s">
        <v>24</v>
      </c>
      <c r="B31" s="139" t="s">
        <v>25</v>
      </c>
      <c r="C31" s="165"/>
      <c r="D31" s="165"/>
      <c r="E31" s="141">
        <f>SUM(C31-D31)</f>
        <v>0</v>
      </c>
      <c r="F31" s="165"/>
      <c r="G31" s="165"/>
      <c r="H31" s="141">
        <f>SUM(G31-F31)</f>
        <v>0</v>
      </c>
      <c r="I31" s="165"/>
      <c r="J31" s="165"/>
      <c r="L31" s="149" t="s">
        <v>4</v>
      </c>
    </row>
    <row r="32" spans="1:12" s="149" customFormat="1" ht="12.75">
      <c r="A32" s="159" t="s">
        <v>24</v>
      </c>
      <c r="B32" s="160" t="s">
        <v>48</v>
      </c>
      <c r="C32" s="165"/>
      <c r="D32" s="165"/>
      <c r="E32" s="141">
        <f>SUM(C32-D32)</f>
        <v>0</v>
      </c>
      <c r="F32" s="165"/>
      <c r="G32" s="165"/>
      <c r="H32" s="141">
        <f>SUM(G32-F32)</f>
        <v>0</v>
      </c>
      <c r="I32" s="165"/>
      <c r="J32" s="165"/>
      <c r="L32" s="149" t="s">
        <v>4</v>
      </c>
    </row>
    <row r="33" spans="1:12" ht="15.75" thickBot="1">
      <c r="A33" s="179" t="s">
        <v>27</v>
      </c>
      <c r="B33" s="180"/>
      <c r="C33" s="143">
        <f>SUM(C28:C32)</f>
        <v>0</v>
      </c>
      <c r="D33" s="143">
        <f aca="true" t="shared" si="5" ref="D33:J33">SUM(D28:D32)</f>
        <v>0</v>
      </c>
      <c r="E33" s="143">
        <f t="shared" si="5"/>
        <v>0</v>
      </c>
      <c r="F33" s="143">
        <f t="shared" si="5"/>
        <v>0</v>
      </c>
      <c r="G33" s="143">
        <f t="shared" si="5"/>
        <v>0</v>
      </c>
      <c r="H33" s="143">
        <f t="shared" si="5"/>
        <v>0</v>
      </c>
      <c r="I33" s="143">
        <f t="shared" si="5"/>
        <v>0</v>
      </c>
      <c r="J33" s="143">
        <f t="shared" si="5"/>
        <v>0</v>
      </c>
      <c r="L33" s="161" t="s">
        <v>4</v>
      </c>
    </row>
    <row r="34" spans="1:12" ht="16.5" thickBot="1">
      <c r="A34" s="175" t="s">
        <v>49</v>
      </c>
      <c r="B34" s="176"/>
      <c r="C34" s="162">
        <f>SUM(C26-C33)</f>
        <v>0</v>
      </c>
      <c r="D34" s="162">
        <f aca="true" t="shared" si="6" ref="D34:J34">SUM(D26-D33)</f>
        <v>0</v>
      </c>
      <c r="E34" s="162">
        <f t="shared" si="6"/>
        <v>0</v>
      </c>
      <c r="F34" s="162">
        <f t="shared" si="6"/>
        <v>0</v>
      </c>
      <c r="G34" s="162">
        <f t="shared" si="6"/>
        <v>0</v>
      </c>
      <c r="H34" s="162">
        <f t="shared" si="6"/>
        <v>0</v>
      </c>
      <c r="I34" s="162">
        <f t="shared" si="6"/>
        <v>0</v>
      </c>
      <c r="J34" s="162">
        <f t="shared" si="6"/>
        <v>0</v>
      </c>
      <c r="L34" s="123" t="s">
        <v>4</v>
      </c>
    </row>
    <row r="35" spans="3:6" ht="15">
      <c r="C35" s="163" t="s">
        <v>4</v>
      </c>
      <c r="D35" s="164" t="s">
        <v>4</v>
      </c>
      <c r="E35" s="164" t="s">
        <v>4</v>
      </c>
      <c r="F35" s="164" t="s">
        <v>4</v>
      </c>
    </row>
    <row r="36" spans="3:6" ht="15">
      <c r="C36" s="163" t="s">
        <v>4</v>
      </c>
      <c r="D36" s="164" t="s">
        <v>4</v>
      </c>
      <c r="E36" s="164" t="s">
        <v>4</v>
      </c>
      <c r="F36" s="164" t="s">
        <v>4</v>
      </c>
    </row>
    <row r="37" spans="3:8" ht="15.75" thickBot="1">
      <c r="C37" s="163" t="s">
        <v>4</v>
      </c>
      <c r="D37" s="164" t="s">
        <v>4</v>
      </c>
      <c r="E37" s="164" t="s">
        <v>4</v>
      </c>
      <c r="F37" s="164" t="s">
        <v>4</v>
      </c>
      <c r="G37" s="161" t="s">
        <v>4</v>
      </c>
      <c r="H37" s="164" t="s">
        <v>4</v>
      </c>
    </row>
    <row r="38" spans="1:11" ht="16.5" thickBot="1">
      <c r="A38" s="172" t="str">
        <f>IF(ISERROR(Rating!D21),"Ikke tilstrekkelig utfylt skjema!","Skjemaet er tilstrekkelig utfylt for å avgi ratingscore, men alle kolonner (i både balansen og resultatregnskapet) skal fylles ut")</f>
        <v>Ikke tilstrekkelig utfylt skjema!</v>
      </c>
      <c r="B38" s="173"/>
      <c r="C38" s="173"/>
      <c r="D38" s="173"/>
      <c r="E38" s="173"/>
      <c r="F38" s="173"/>
      <c r="G38" s="173"/>
      <c r="H38" s="173"/>
      <c r="I38" s="173"/>
      <c r="J38" s="173"/>
      <c r="K38" s="174"/>
    </row>
    <row r="39" spans="3:8" ht="15">
      <c r="C39" s="163" t="s">
        <v>4</v>
      </c>
      <c r="D39" s="164" t="s">
        <v>4</v>
      </c>
      <c r="G39" s="161" t="s">
        <v>4</v>
      </c>
      <c r="H39" s="164" t="s">
        <v>4</v>
      </c>
    </row>
    <row r="40" spans="3:8" ht="15">
      <c r="C40" s="163" t="s">
        <v>4</v>
      </c>
      <c r="D40" s="164" t="s">
        <v>4</v>
      </c>
      <c r="H40" s="164" t="s">
        <v>45</v>
      </c>
    </row>
    <row r="41" spans="3:8" ht="15">
      <c r="C41" s="163"/>
      <c r="D41" s="164" t="s">
        <v>4</v>
      </c>
      <c r="H41" s="164" t="s">
        <v>4</v>
      </c>
    </row>
    <row r="42" spans="3:4" ht="15">
      <c r="C42" s="163"/>
      <c r="D42" s="164" t="s">
        <v>4</v>
      </c>
    </row>
    <row r="43" spans="3:6" ht="15">
      <c r="C43" s="163"/>
      <c r="D43" s="164" t="s">
        <v>4</v>
      </c>
      <c r="F43" s="164" t="s">
        <v>4</v>
      </c>
    </row>
    <row r="44" spans="3:6" ht="15">
      <c r="C44" s="163"/>
      <c r="D44" s="164" t="s">
        <v>4</v>
      </c>
      <c r="F44" s="164" t="s">
        <v>4</v>
      </c>
    </row>
    <row r="45" spans="3:6" ht="15">
      <c r="C45" s="163"/>
      <c r="F45" s="164" t="s">
        <v>4</v>
      </c>
    </row>
    <row r="46" ht="15">
      <c r="C46" s="163"/>
    </row>
    <row r="47" ht="15">
      <c r="C47" s="163"/>
    </row>
    <row r="48" ht="15">
      <c r="C48" s="163"/>
    </row>
    <row r="49" ht="15">
      <c r="C49" s="163"/>
    </row>
    <row r="50" ht="15">
      <c r="C50" s="163"/>
    </row>
    <row r="51" ht="15">
      <c r="C51" s="163"/>
    </row>
    <row r="52" ht="15">
      <c r="C52" s="163"/>
    </row>
    <row r="53" ht="15">
      <c r="C53" s="163"/>
    </row>
    <row r="54" ht="15">
      <c r="C54" s="163"/>
    </row>
  </sheetData>
  <sheetProtection sheet="1"/>
  <mergeCells count="8">
    <mergeCell ref="A38:K38"/>
    <mergeCell ref="A34:B34"/>
    <mergeCell ref="C2:J2"/>
    <mergeCell ref="A6:A7"/>
    <mergeCell ref="A10:B10"/>
    <mergeCell ref="A14:B14"/>
    <mergeCell ref="A26:B26"/>
    <mergeCell ref="A33:B33"/>
  </mergeCells>
  <printOptions/>
  <pageMargins left="0.2" right="0.21" top="0.81" bottom="0.984251969" header="0.36"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showGridLines="0" zoomScalePageLayoutView="0" workbookViewId="0" topLeftCell="A1">
      <selection activeCell="C17" sqref="C17:J17"/>
    </sheetView>
  </sheetViews>
  <sheetFormatPr defaultColWidth="9.140625" defaultRowHeight="12.75"/>
  <cols>
    <col min="1" max="1" width="15.00390625" style="123" customWidth="1"/>
    <col min="2" max="2" width="30.8515625" style="123" customWidth="1"/>
    <col min="3" max="3" width="15.28125" style="122" customWidth="1"/>
    <col min="4" max="4" width="15.140625" style="122" customWidth="1"/>
    <col min="5" max="5" width="13.421875" style="122" customWidth="1"/>
    <col min="6" max="6" width="14.7109375" style="122" customWidth="1"/>
    <col min="7" max="7" width="14.57421875" style="123" customWidth="1"/>
    <col min="8" max="8" width="13.57421875" style="122" customWidth="1"/>
    <col min="9" max="9" width="15.28125" style="122" bestFit="1" customWidth="1"/>
    <col min="10" max="10" width="13.140625" style="122" customWidth="1"/>
    <col min="11" max="11" width="9.140625" style="123" customWidth="1"/>
    <col min="12" max="12" width="10.28125" style="123" bestFit="1" customWidth="1"/>
    <col min="13" max="16384" width="9.140625" style="123" customWidth="1"/>
  </cols>
  <sheetData>
    <row r="1" spans="1:10" ht="15.75">
      <c r="A1" s="121" t="s">
        <v>118</v>
      </c>
      <c r="B1" s="122"/>
      <c r="F1" s="123"/>
      <c r="G1" s="122"/>
      <c r="J1" s="123"/>
    </row>
    <row r="2" spans="1:10" ht="15.75">
      <c r="A2" s="121" t="s">
        <v>117</v>
      </c>
      <c r="B2" s="124"/>
      <c r="C2" s="181" t="s">
        <v>46</v>
      </c>
      <c r="D2" s="181"/>
      <c r="E2" s="181"/>
      <c r="F2" s="181"/>
      <c r="G2" s="181"/>
      <c r="H2" s="181"/>
      <c r="I2" s="181"/>
      <c r="J2" s="181"/>
    </row>
    <row r="3" spans="2:10" ht="15.75">
      <c r="B3" s="124"/>
      <c r="C3" s="121"/>
      <c r="F3" s="123"/>
      <c r="G3" s="122"/>
      <c r="J3" s="125" t="s">
        <v>44</v>
      </c>
    </row>
    <row r="4" spans="1:3" ht="15.75">
      <c r="A4" s="121"/>
      <c r="C4" s="124"/>
    </row>
    <row r="5" spans="1:10" ht="15.75">
      <c r="A5" s="126" t="s">
        <v>0</v>
      </c>
      <c r="B5" s="127"/>
      <c r="C5" s="128"/>
      <c r="D5" s="128"/>
      <c r="E5" s="128"/>
      <c r="F5" s="129"/>
      <c r="G5" s="127"/>
      <c r="H5" s="128"/>
      <c r="I5" s="128"/>
      <c r="J5" s="129"/>
    </row>
    <row r="6" spans="1:10" s="134" customFormat="1" ht="12.75">
      <c r="A6" s="182" t="s">
        <v>31</v>
      </c>
      <c r="B6" s="130"/>
      <c r="C6" s="131" t="s">
        <v>122</v>
      </c>
      <c r="D6" s="132" t="s">
        <v>122</v>
      </c>
      <c r="E6" s="133" t="s">
        <v>29</v>
      </c>
      <c r="F6" s="166" t="s">
        <v>122</v>
      </c>
      <c r="G6" s="168" t="s">
        <v>122</v>
      </c>
      <c r="H6" s="133" t="s">
        <v>29</v>
      </c>
      <c r="I6" s="166" t="s">
        <v>123</v>
      </c>
      <c r="J6" s="166" t="s">
        <v>121</v>
      </c>
    </row>
    <row r="7" spans="1:10" s="134" customFormat="1" ht="25.5">
      <c r="A7" s="183"/>
      <c r="B7" s="135"/>
      <c r="C7" s="136" t="s">
        <v>119</v>
      </c>
      <c r="D7" s="137" t="s">
        <v>120</v>
      </c>
      <c r="E7" s="138"/>
      <c r="F7" s="167" t="s">
        <v>34</v>
      </c>
      <c r="G7" s="169" t="s">
        <v>43</v>
      </c>
      <c r="H7" s="138"/>
      <c r="I7" s="170" t="s">
        <v>42</v>
      </c>
      <c r="J7" s="170" t="s">
        <v>30</v>
      </c>
    </row>
    <row r="8" spans="1:10" s="142" customFormat="1" ht="12.75">
      <c r="A8" s="139" t="s">
        <v>32</v>
      </c>
      <c r="B8" s="139" t="s">
        <v>1</v>
      </c>
      <c r="C8" s="165"/>
      <c r="D8" s="165"/>
      <c r="E8" s="141">
        <f>SUM(C8-D8)</f>
        <v>0</v>
      </c>
      <c r="F8" s="165"/>
      <c r="G8" s="171">
        <f>C8</f>
        <v>0</v>
      </c>
      <c r="H8" s="141">
        <f>SUM(G8-F8)</f>
        <v>0</v>
      </c>
      <c r="I8" s="165"/>
      <c r="J8" s="165"/>
    </row>
    <row r="9" spans="1:10" s="142" customFormat="1" ht="12.75">
      <c r="A9" s="139" t="s">
        <v>32</v>
      </c>
      <c r="B9" s="139" t="s">
        <v>2</v>
      </c>
      <c r="C9" s="165"/>
      <c r="D9" s="165"/>
      <c r="E9" s="141">
        <f>SUM(C9-D9)</f>
        <v>0</v>
      </c>
      <c r="F9" s="165"/>
      <c r="G9" s="171">
        <f>C9</f>
        <v>0</v>
      </c>
      <c r="H9" s="141">
        <f>SUM(G9-F9)</f>
        <v>0</v>
      </c>
      <c r="I9" s="165"/>
      <c r="J9" s="165"/>
    </row>
    <row r="10" spans="1:10" s="144" customFormat="1" ht="12.75">
      <c r="A10" s="177" t="s">
        <v>3</v>
      </c>
      <c r="B10" s="178"/>
      <c r="C10" s="143">
        <f>SUM(C8:C9)</f>
        <v>0</v>
      </c>
      <c r="D10" s="143">
        <f aca="true" t="shared" si="0" ref="D10:J10">SUM(D8:D9)</f>
        <v>0</v>
      </c>
      <c r="E10" s="143">
        <f>SUM(E8:E9)</f>
        <v>0</v>
      </c>
      <c r="F10" s="143">
        <f t="shared" si="0"/>
        <v>0</v>
      </c>
      <c r="G10" s="143">
        <f t="shared" si="0"/>
        <v>0</v>
      </c>
      <c r="H10" s="143">
        <f t="shared" si="0"/>
        <v>0</v>
      </c>
      <c r="I10" s="143">
        <f t="shared" si="0"/>
        <v>0</v>
      </c>
      <c r="J10" s="143">
        <f t="shared" si="0"/>
        <v>0</v>
      </c>
    </row>
    <row r="11" spans="1:10" s="142" customFormat="1" ht="12.75">
      <c r="A11" s="139" t="s">
        <v>33</v>
      </c>
      <c r="B11" s="139" t="s">
        <v>5</v>
      </c>
      <c r="C11" s="165"/>
      <c r="D11" s="165"/>
      <c r="E11" s="141">
        <f>SUM(C11-D11)</f>
        <v>0</v>
      </c>
      <c r="F11" s="165"/>
      <c r="G11" s="171">
        <f>C11</f>
        <v>0</v>
      </c>
      <c r="H11" s="141">
        <f>SUM(G11-F11)</f>
        <v>0</v>
      </c>
      <c r="I11" s="165"/>
      <c r="J11" s="165"/>
    </row>
    <row r="12" spans="1:10" s="134" customFormat="1" ht="12.75">
      <c r="A12" s="139" t="s">
        <v>33</v>
      </c>
      <c r="B12" s="139" t="s">
        <v>6</v>
      </c>
      <c r="C12" s="165"/>
      <c r="D12" s="165"/>
      <c r="E12" s="141">
        <f>SUM(C12-D12)</f>
        <v>0</v>
      </c>
      <c r="F12" s="165"/>
      <c r="G12" s="171">
        <f>C12</f>
        <v>0</v>
      </c>
      <c r="H12" s="141">
        <f>SUM(G12-F12)</f>
        <v>0</v>
      </c>
      <c r="I12" s="165"/>
      <c r="J12" s="165"/>
    </row>
    <row r="13" spans="1:10" s="134" customFormat="1" ht="12.75">
      <c r="A13" s="139" t="s">
        <v>33</v>
      </c>
      <c r="B13" s="139" t="s">
        <v>7</v>
      </c>
      <c r="C13" s="165"/>
      <c r="D13" s="165"/>
      <c r="E13" s="141">
        <f>SUM(C13-D13)</f>
        <v>0</v>
      </c>
      <c r="F13" s="165"/>
      <c r="G13" s="171">
        <f>C13</f>
        <v>0</v>
      </c>
      <c r="H13" s="141">
        <f>SUM(G13-F13)</f>
        <v>0</v>
      </c>
      <c r="I13" s="165"/>
      <c r="J13" s="165"/>
    </row>
    <row r="14" spans="1:10" s="142" customFormat="1" ht="12.75">
      <c r="A14" s="177" t="s">
        <v>8</v>
      </c>
      <c r="B14" s="178"/>
      <c r="C14" s="143">
        <f>SUM(C11:C13)</f>
        <v>0</v>
      </c>
      <c r="D14" s="143">
        <f>SUM(D11:D13)</f>
        <v>0</v>
      </c>
      <c r="E14" s="143">
        <f aca="true" t="shared" si="1" ref="E14:J14">SUM(E11:E13)</f>
        <v>0</v>
      </c>
      <c r="F14" s="143">
        <f t="shared" si="1"/>
        <v>0</v>
      </c>
      <c r="G14" s="143">
        <f t="shared" si="1"/>
        <v>0</v>
      </c>
      <c r="H14" s="143">
        <f t="shared" si="1"/>
        <v>0</v>
      </c>
      <c r="I14" s="143">
        <f t="shared" si="1"/>
        <v>0</v>
      </c>
      <c r="J14" s="143">
        <f t="shared" si="1"/>
        <v>0</v>
      </c>
    </row>
    <row r="15" spans="1:10" ht="15.75">
      <c r="A15" s="145" t="s">
        <v>9</v>
      </c>
      <c r="B15" s="129" t="s">
        <v>4</v>
      </c>
      <c r="C15" s="129"/>
      <c r="D15" s="129"/>
      <c r="E15" s="129"/>
      <c r="F15" s="129" t="s">
        <v>4</v>
      </c>
      <c r="G15" s="128"/>
      <c r="H15" s="129"/>
      <c r="I15" s="129"/>
      <c r="J15" s="129"/>
    </row>
    <row r="16" spans="1:10" ht="15.75">
      <c r="A16" s="146" t="s">
        <v>10</v>
      </c>
      <c r="B16" s="128"/>
      <c r="C16" s="129"/>
      <c r="D16" s="129"/>
      <c r="E16" s="129"/>
      <c r="F16" s="129"/>
      <c r="G16" s="128"/>
      <c r="H16" s="129"/>
      <c r="I16" s="129"/>
      <c r="J16" s="129"/>
    </row>
    <row r="17" spans="1:10" s="149" customFormat="1" ht="12.75">
      <c r="A17" s="147" t="s">
        <v>31</v>
      </c>
      <c r="B17" s="148" t="s">
        <v>11</v>
      </c>
      <c r="C17" s="131" t="s">
        <v>122</v>
      </c>
      <c r="D17" s="132" t="s">
        <v>122</v>
      </c>
      <c r="E17" s="133" t="s">
        <v>29</v>
      </c>
      <c r="F17" s="166" t="s">
        <v>122</v>
      </c>
      <c r="G17" s="168" t="s">
        <v>122</v>
      </c>
      <c r="H17" s="133" t="s">
        <v>29</v>
      </c>
      <c r="I17" s="166" t="s">
        <v>123</v>
      </c>
      <c r="J17" s="166" t="s">
        <v>121</v>
      </c>
    </row>
    <row r="18" spans="1:10" s="149" customFormat="1" ht="25.5">
      <c r="A18" s="150"/>
      <c r="B18" s="150"/>
      <c r="C18" s="136" t="s">
        <v>119</v>
      </c>
      <c r="D18" s="137" t="s">
        <v>120</v>
      </c>
      <c r="E18" s="138"/>
      <c r="F18" s="167" t="s">
        <v>34</v>
      </c>
      <c r="G18" s="169" t="s">
        <v>43</v>
      </c>
      <c r="H18" s="138"/>
      <c r="I18" s="170" t="s">
        <v>42</v>
      </c>
      <c r="J18" s="170" t="s">
        <v>30</v>
      </c>
    </row>
    <row r="19" spans="1:10" s="152" customFormat="1" ht="12.75">
      <c r="A19" s="151" t="s">
        <v>35</v>
      </c>
      <c r="B19" s="139" t="s">
        <v>12</v>
      </c>
      <c r="C19" s="165"/>
      <c r="D19" s="165"/>
      <c r="E19" s="141">
        <f aca="true" t="shared" si="2" ref="E19:E25">SUM(C19-D19)</f>
        <v>0</v>
      </c>
      <c r="F19" s="165"/>
      <c r="G19" s="165"/>
      <c r="H19" s="141">
        <f aca="true" t="shared" si="3" ref="H19:H25">SUM(G19-F19)</f>
        <v>0</v>
      </c>
      <c r="I19" s="165"/>
      <c r="J19" s="165"/>
    </row>
    <row r="20" spans="1:10" s="152" customFormat="1" ht="12.75">
      <c r="A20" s="151" t="s">
        <v>36</v>
      </c>
      <c r="B20" s="139" t="s">
        <v>13</v>
      </c>
      <c r="C20" s="165"/>
      <c r="D20" s="165"/>
      <c r="E20" s="141">
        <f t="shared" si="2"/>
        <v>0</v>
      </c>
      <c r="F20" s="165"/>
      <c r="G20" s="165"/>
      <c r="H20" s="141">
        <f t="shared" si="3"/>
        <v>0</v>
      </c>
      <c r="I20" s="165"/>
      <c r="J20" s="165"/>
    </row>
    <row r="21" spans="1:10" s="152" customFormat="1" ht="12.75">
      <c r="A21" s="151" t="s">
        <v>37</v>
      </c>
      <c r="B21" s="139" t="s">
        <v>14</v>
      </c>
      <c r="C21" s="165"/>
      <c r="D21" s="165"/>
      <c r="E21" s="141">
        <f t="shared" si="2"/>
        <v>0</v>
      </c>
      <c r="F21" s="165"/>
      <c r="G21" s="165"/>
      <c r="H21" s="141">
        <f t="shared" si="3"/>
        <v>0</v>
      </c>
      <c r="I21" s="165"/>
      <c r="J21" s="165"/>
    </row>
    <row r="22" spans="1:10" s="152" customFormat="1" ht="12.75">
      <c r="A22" s="151" t="s">
        <v>38</v>
      </c>
      <c r="B22" s="139" t="s">
        <v>28</v>
      </c>
      <c r="C22" s="165"/>
      <c r="D22" s="165"/>
      <c r="E22" s="141">
        <f t="shared" si="2"/>
        <v>0</v>
      </c>
      <c r="F22" s="165"/>
      <c r="G22" s="165"/>
      <c r="H22" s="141">
        <f t="shared" si="3"/>
        <v>0</v>
      </c>
      <c r="I22" s="165"/>
      <c r="J22" s="165"/>
    </row>
    <row r="23" spans="1:12" s="134" customFormat="1" ht="12.75">
      <c r="A23" s="151" t="s">
        <v>39</v>
      </c>
      <c r="B23" s="139" t="s">
        <v>47</v>
      </c>
      <c r="C23" s="165"/>
      <c r="D23" s="165"/>
      <c r="E23" s="141">
        <f t="shared" si="2"/>
        <v>0</v>
      </c>
      <c r="F23" s="165"/>
      <c r="G23" s="165"/>
      <c r="H23" s="141">
        <f t="shared" si="3"/>
        <v>0</v>
      </c>
      <c r="I23" s="165"/>
      <c r="J23" s="165"/>
      <c r="L23" s="153" t="s">
        <v>4</v>
      </c>
    </row>
    <row r="24" spans="1:12" s="152" customFormat="1" ht="12.75">
      <c r="A24" s="151" t="s">
        <v>40</v>
      </c>
      <c r="B24" s="139" t="s">
        <v>15</v>
      </c>
      <c r="C24" s="165"/>
      <c r="D24" s="165"/>
      <c r="E24" s="141">
        <f t="shared" si="2"/>
        <v>0</v>
      </c>
      <c r="F24" s="165"/>
      <c r="G24" s="165"/>
      <c r="H24" s="141">
        <f t="shared" si="3"/>
        <v>0</v>
      </c>
      <c r="I24" s="165"/>
      <c r="J24" s="165"/>
      <c r="L24" s="149" t="s">
        <v>4</v>
      </c>
    </row>
    <row r="25" spans="1:12" s="152" customFormat="1" ht="12.75">
      <c r="A25" s="151" t="s">
        <v>41</v>
      </c>
      <c r="B25" s="139" t="s">
        <v>16</v>
      </c>
      <c r="C25" s="165"/>
      <c r="D25" s="165"/>
      <c r="E25" s="141">
        <f t="shared" si="2"/>
        <v>0</v>
      </c>
      <c r="F25" s="165"/>
      <c r="G25" s="165"/>
      <c r="H25" s="141">
        <f t="shared" si="3"/>
        <v>0</v>
      </c>
      <c r="I25" s="165"/>
      <c r="J25" s="165"/>
      <c r="L25" s="149" t="s">
        <v>4</v>
      </c>
    </row>
    <row r="26" spans="1:12" s="152" customFormat="1" ht="12.75">
      <c r="A26" s="177" t="s">
        <v>17</v>
      </c>
      <c r="B26" s="178"/>
      <c r="C26" s="143">
        <f>SUM(C19:C25)</f>
        <v>0</v>
      </c>
      <c r="D26" s="143">
        <f aca="true" t="shared" si="4" ref="D26:J26">SUM(D19:D25)</f>
        <v>0</v>
      </c>
      <c r="E26" s="143">
        <f t="shared" si="4"/>
        <v>0</v>
      </c>
      <c r="F26" s="143">
        <f t="shared" si="4"/>
        <v>0</v>
      </c>
      <c r="G26" s="143">
        <f t="shared" si="4"/>
        <v>0</v>
      </c>
      <c r="H26" s="143">
        <f t="shared" si="4"/>
        <v>0</v>
      </c>
      <c r="I26" s="143">
        <f t="shared" si="4"/>
        <v>0</v>
      </c>
      <c r="J26" s="143">
        <f t="shared" si="4"/>
        <v>0</v>
      </c>
      <c r="L26" s="149" t="s">
        <v>4</v>
      </c>
    </row>
    <row r="27" spans="1:12" s="152" customFormat="1" ht="12.75">
      <c r="A27" s="147" t="s">
        <v>31</v>
      </c>
      <c r="B27" s="154" t="s">
        <v>18</v>
      </c>
      <c r="C27" s="155"/>
      <c r="D27" s="155"/>
      <c r="E27" s="156"/>
      <c r="F27" s="157"/>
      <c r="G27" s="155"/>
      <c r="H27" s="156"/>
      <c r="I27" s="157"/>
      <c r="J27" s="157"/>
      <c r="L27" s="149" t="s">
        <v>4</v>
      </c>
    </row>
    <row r="28" spans="1:12" s="142" customFormat="1" ht="12.75">
      <c r="A28" s="139" t="s">
        <v>19</v>
      </c>
      <c r="B28" s="139" t="s">
        <v>20</v>
      </c>
      <c r="C28" s="165"/>
      <c r="D28" s="165"/>
      <c r="E28" s="141">
        <f>SUM(C28-D28)</f>
        <v>0</v>
      </c>
      <c r="F28" s="165"/>
      <c r="G28" s="165"/>
      <c r="H28" s="141">
        <f>SUM(G28-F28)</f>
        <v>0</v>
      </c>
      <c r="I28" s="165"/>
      <c r="J28" s="165"/>
      <c r="L28" s="149" t="s">
        <v>4</v>
      </c>
    </row>
    <row r="29" spans="1:12" s="152" customFormat="1" ht="12.75">
      <c r="A29" s="139" t="s">
        <v>21</v>
      </c>
      <c r="B29" s="139" t="s">
        <v>22</v>
      </c>
      <c r="C29" s="165"/>
      <c r="D29" s="165"/>
      <c r="E29" s="141">
        <f>SUM(C29-D29)</f>
        <v>0</v>
      </c>
      <c r="F29" s="165"/>
      <c r="G29" s="165"/>
      <c r="H29" s="141">
        <f>SUM(G29-F29)</f>
        <v>0</v>
      </c>
      <c r="I29" s="165"/>
      <c r="J29" s="165"/>
      <c r="L29" s="149" t="s">
        <v>4</v>
      </c>
    </row>
    <row r="30" spans="1:12" s="158" customFormat="1" ht="12.75">
      <c r="A30" s="139" t="s">
        <v>23</v>
      </c>
      <c r="B30" s="139" t="s">
        <v>26</v>
      </c>
      <c r="C30" s="165"/>
      <c r="D30" s="165"/>
      <c r="E30" s="141">
        <f>SUM(C30-D30)</f>
        <v>0</v>
      </c>
      <c r="F30" s="165"/>
      <c r="G30" s="165"/>
      <c r="H30" s="141">
        <f>SUM(G30-F30)</f>
        <v>0</v>
      </c>
      <c r="I30" s="165"/>
      <c r="J30" s="165"/>
      <c r="L30" s="158" t="s">
        <v>4</v>
      </c>
    </row>
    <row r="31" spans="1:12" s="152" customFormat="1" ht="12.75">
      <c r="A31" s="139" t="s">
        <v>24</v>
      </c>
      <c r="B31" s="139" t="s">
        <v>25</v>
      </c>
      <c r="C31" s="165"/>
      <c r="D31" s="165"/>
      <c r="E31" s="141">
        <f>SUM(C31-D31)</f>
        <v>0</v>
      </c>
      <c r="F31" s="165"/>
      <c r="G31" s="165"/>
      <c r="H31" s="141">
        <f>SUM(G31-F31)</f>
        <v>0</v>
      </c>
      <c r="I31" s="165"/>
      <c r="J31" s="165"/>
      <c r="L31" s="149" t="s">
        <v>4</v>
      </c>
    </row>
    <row r="32" spans="1:12" s="149" customFormat="1" ht="12.75">
      <c r="A32" s="159" t="s">
        <v>24</v>
      </c>
      <c r="B32" s="160" t="s">
        <v>48</v>
      </c>
      <c r="C32" s="165"/>
      <c r="D32" s="165"/>
      <c r="E32" s="141">
        <f>SUM(C32-D32)</f>
        <v>0</v>
      </c>
      <c r="F32" s="165"/>
      <c r="G32" s="165"/>
      <c r="H32" s="141">
        <f>SUM(G32-F32)</f>
        <v>0</v>
      </c>
      <c r="I32" s="165"/>
      <c r="J32" s="165"/>
      <c r="L32" s="149" t="s">
        <v>4</v>
      </c>
    </row>
    <row r="33" spans="1:12" ht="15.75" thickBot="1">
      <c r="A33" s="179" t="s">
        <v>27</v>
      </c>
      <c r="B33" s="180"/>
      <c r="C33" s="143">
        <f>SUM(C28:C32)</f>
        <v>0</v>
      </c>
      <c r="D33" s="143">
        <f aca="true" t="shared" si="5" ref="D33:J33">SUM(D28:D32)</f>
        <v>0</v>
      </c>
      <c r="E33" s="143">
        <f t="shared" si="5"/>
        <v>0</v>
      </c>
      <c r="F33" s="143">
        <f t="shared" si="5"/>
        <v>0</v>
      </c>
      <c r="G33" s="143">
        <f t="shared" si="5"/>
        <v>0</v>
      </c>
      <c r="H33" s="143">
        <f t="shared" si="5"/>
        <v>0</v>
      </c>
      <c r="I33" s="143">
        <f t="shared" si="5"/>
        <v>0</v>
      </c>
      <c r="J33" s="143">
        <f t="shared" si="5"/>
        <v>0</v>
      </c>
      <c r="L33" s="161" t="s">
        <v>4</v>
      </c>
    </row>
    <row r="34" spans="1:12" ht="16.5" thickBot="1">
      <c r="A34" s="175" t="s">
        <v>49</v>
      </c>
      <c r="B34" s="176"/>
      <c r="C34" s="162">
        <f>SUM(C26-C33)</f>
        <v>0</v>
      </c>
      <c r="D34" s="162">
        <f aca="true" t="shared" si="6" ref="D34:J34">SUM(D26-D33)</f>
        <v>0</v>
      </c>
      <c r="E34" s="162">
        <f t="shared" si="6"/>
        <v>0</v>
      </c>
      <c r="F34" s="162">
        <f t="shared" si="6"/>
        <v>0</v>
      </c>
      <c r="G34" s="162">
        <f t="shared" si="6"/>
        <v>0</v>
      </c>
      <c r="H34" s="162">
        <f t="shared" si="6"/>
        <v>0</v>
      </c>
      <c r="I34" s="162">
        <f t="shared" si="6"/>
        <v>0</v>
      </c>
      <c r="J34" s="162">
        <f t="shared" si="6"/>
        <v>0</v>
      </c>
      <c r="L34" s="123" t="s">
        <v>4</v>
      </c>
    </row>
    <row r="35" spans="3:6" ht="15">
      <c r="C35" s="163" t="s">
        <v>4</v>
      </c>
      <c r="D35" s="164" t="s">
        <v>4</v>
      </c>
      <c r="E35" s="164" t="s">
        <v>4</v>
      </c>
      <c r="F35" s="164" t="s">
        <v>4</v>
      </c>
    </row>
    <row r="36" spans="3:6" ht="15">
      <c r="C36" s="163" t="s">
        <v>4</v>
      </c>
      <c r="D36" s="164" t="s">
        <v>4</v>
      </c>
      <c r="E36" s="164" t="s">
        <v>4</v>
      </c>
      <c r="F36" s="164" t="s">
        <v>4</v>
      </c>
    </row>
    <row r="37" spans="3:8" ht="15.75" thickBot="1">
      <c r="C37" s="163" t="s">
        <v>4</v>
      </c>
      <c r="D37" s="164" t="s">
        <v>4</v>
      </c>
      <c r="E37" s="164" t="s">
        <v>4</v>
      </c>
      <c r="F37" s="164" t="s">
        <v>4</v>
      </c>
      <c r="G37" s="161" t="s">
        <v>4</v>
      </c>
      <c r="H37" s="164" t="s">
        <v>4</v>
      </c>
    </row>
    <row r="38" spans="1:11" ht="16.5" thickBot="1">
      <c r="A38" s="172" t="str">
        <f>IF(ISERROR(Rating!D21),"Ikke tilstrekkelig utfylt skjema!","Skjemaet er tilstrekkelig utfylt for å avgi ratingscore, men alle kolonner (i både balansen og resultatregnskapet) skal fylles ut")</f>
        <v>Ikke tilstrekkelig utfylt skjema!</v>
      </c>
      <c r="B38" s="173"/>
      <c r="C38" s="173"/>
      <c r="D38" s="173"/>
      <c r="E38" s="173"/>
      <c r="F38" s="173"/>
      <c r="G38" s="173"/>
      <c r="H38" s="173"/>
      <c r="I38" s="173"/>
      <c r="J38" s="173"/>
      <c r="K38" s="174"/>
    </row>
    <row r="39" spans="3:8" ht="15">
      <c r="C39" s="163" t="s">
        <v>4</v>
      </c>
      <c r="D39" s="164" t="s">
        <v>4</v>
      </c>
      <c r="G39" s="161" t="s">
        <v>4</v>
      </c>
      <c r="H39" s="164" t="s">
        <v>4</v>
      </c>
    </row>
    <row r="40" spans="3:8" ht="15">
      <c r="C40" s="163" t="s">
        <v>4</v>
      </c>
      <c r="D40" s="164" t="s">
        <v>4</v>
      </c>
      <c r="H40" s="164" t="s">
        <v>45</v>
      </c>
    </row>
    <row r="41" spans="3:8" ht="15">
      <c r="C41" s="163"/>
      <c r="D41" s="164" t="s">
        <v>4</v>
      </c>
      <c r="H41" s="164" t="s">
        <v>4</v>
      </c>
    </row>
    <row r="42" spans="3:4" ht="15">
      <c r="C42" s="163"/>
      <c r="D42" s="164" t="s">
        <v>4</v>
      </c>
    </row>
    <row r="43" spans="3:6" ht="15">
      <c r="C43" s="163"/>
      <c r="D43" s="164" t="s">
        <v>4</v>
      </c>
      <c r="F43" s="164" t="s">
        <v>4</v>
      </c>
    </row>
    <row r="44" spans="3:6" ht="15">
      <c r="C44" s="163"/>
      <c r="D44" s="164" t="s">
        <v>4</v>
      </c>
      <c r="F44" s="164" t="s">
        <v>4</v>
      </c>
    </row>
    <row r="45" spans="3:6" ht="15">
      <c r="C45" s="163"/>
      <c r="F45" s="164" t="s">
        <v>4</v>
      </c>
    </row>
    <row r="46" ht="15">
      <c r="C46" s="163"/>
    </row>
    <row r="47" ht="15">
      <c r="C47" s="163"/>
    </row>
    <row r="48" ht="15">
      <c r="C48" s="163"/>
    </row>
    <row r="49" ht="15">
      <c r="C49" s="163"/>
    </row>
    <row r="50" ht="15">
      <c r="C50" s="163"/>
    </row>
    <row r="51" ht="15">
      <c r="C51" s="163"/>
    </row>
    <row r="52" ht="15">
      <c r="C52" s="163"/>
    </row>
    <row r="53" ht="15">
      <c r="C53" s="163"/>
    </row>
    <row r="54" ht="15">
      <c r="C54" s="163"/>
    </row>
  </sheetData>
  <sheetProtection sheet="1"/>
  <mergeCells count="8">
    <mergeCell ref="A38:K38"/>
    <mergeCell ref="A34:B34"/>
    <mergeCell ref="C2:J2"/>
    <mergeCell ref="A6:A7"/>
    <mergeCell ref="A10:B10"/>
    <mergeCell ref="A14:B14"/>
    <mergeCell ref="A26:B26"/>
    <mergeCell ref="A33:B33"/>
  </mergeCells>
  <printOptions/>
  <pageMargins left="0.2" right="0.21" top="0.81" bottom="0.984251969" header="0.36"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34"/>
  <sheetViews>
    <sheetView zoomScalePageLayoutView="0" workbookViewId="0" topLeftCell="A1">
      <selection activeCell="C38" sqref="C38:J38"/>
    </sheetView>
  </sheetViews>
  <sheetFormatPr defaultColWidth="11.421875" defaultRowHeight="12.75"/>
  <cols>
    <col min="1" max="1" width="36.00390625" style="1" bestFit="1" customWidth="1"/>
    <col min="2" max="2" width="37.28125" style="1" bestFit="1" customWidth="1"/>
    <col min="3" max="3" width="11.8515625" style="1" bestFit="1" customWidth="1"/>
    <col min="4" max="4" width="13.8515625" style="1" bestFit="1" customWidth="1"/>
    <col min="5" max="5" width="9.140625" style="1" bestFit="1" customWidth="1"/>
    <col min="6" max="6" width="10.140625" style="1" bestFit="1" customWidth="1"/>
    <col min="7" max="7" width="11.8515625" style="1" bestFit="1" customWidth="1"/>
    <col min="8" max="8" width="8.8515625" style="1" bestFit="1" customWidth="1"/>
    <col min="9" max="9" width="18.140625" style="1" bestFit="1" customWidth="1"/>
    <col min="10" max="16384" width="11.421875" style="1" customWidth="1"/>
  </cols>
  <sheetData>
    <row r="1" spans="1:10" ht="15.75">
      <c r="A1" s="90" t="s">
        <v>50</v>
      </c>
      <c r="B1" s="91"/>
      <c r="C1" s="92"/>
      <c r="D1" s="93"/>
      <c r="E1" s="92"/>
      <c r="F1" s="94"/>
      <c r="G1" s="91"/>
      <c r="H1" s="92"/>
      <c r="I1" s="92"/>
      <c r="J1" s="94"/>
    </row>
    <row r="2" spans="1:10" ht="15.75">
      <c r="A2" s="90" t="s">
        <v>51</v>
      </c>
      <c r="B2" s="95"/>
      <c r="C2" s="186" t="s">
        <v>46</v>
      </c>
      <c r="D2" s="186"/>
      <c r="E2" s="186"/>
      <c r="F2" s="186"/>
      <c r="G2" s="186"/>
      <c r="H2" s="186"/>
      <c r="I2" s="186"/>
      <c r="J2" s="186"/>
    </row>
    <row r="3" spans="1:10" ht="15.75">
      <c r="A3" s="92"/>
      <c r="B3" s="95"/>
      <c r="C3" s="90"/>
      <c r="D3" s="92"/>
      <c r="E3" s="92"/>
      <c r="F3" s="94"/>
      <c r="G3" s="91"/>
      <c r="H3" s="92"/>
      <c r="I3" s="92"/>
      <c r="J3" s="96" t="s">
        <v>44</v>
      </c>
    </row>
    <row r="4" spans="1:10" ht="15.75">
      <c r="A4" s="90"/>
      <c r="B4" s="92"/>
      <c r="C4" s="95"/>
      <c r="D4" s="92"/>
      <c r="E4" s="92"/>
      <c r="F4" s="92"/>
      <c r="G4" s="92"/>
      <c r="H4" s="92"/>
      <c r="I4" s="92"/>
      <c r="J4" s="92"/>
    </row>
    <row r="5" spans="1:10" ht="15.75">
      <c r="A5" s="90" t="s">
        <v>0</v>
      </c>
      <c r="B5" s="91"/>
      <c r="C5" s="92"/>
      <c r="D5" s="92"/>
      <c r="E5" s="92"/>
      <c r="F5" s="94"/>
      <c r="G5" s="91"/>
      <c r="H5" s="92"/>
      <c r="I5" s="92"/>
      <c r="J5" s="94"/>
    </row>
    <row r="6" spans="1:10" ht="12.75">
      <c r="A6" s="187" t="s">
        <v>31</v>
      </c>
      <c r="B6" s="97"/>
      <c r="C6" s="98" t="s">
        <v>52</v>
      </c>
      <c r="D6" s="99" t="s">
        <v>52</v>
      </c>
      <c r="E6" s="100" t="s">
        <v>29</v>
      </c>
      <c r="F6" s="98" t="s">
        <v>52</v>
      </c>
      <c r="G6" s="99" t="s">
        <v>52</v>
      </c>
      <c r="H6" s="100" t="s">
        <v>29</v>
      </c>
      <c r="I6" s="98" t="s">
        <v>53</v>
      </c>
      <c r="J6" s="98" t="s">
        <v>54</v>
      </c>
    </row>
    <row r="7" spans="1:10" ht="12.75">
      <c r="A7" s="188"/>
      <c r="B7" s="101"/>
      <c r="C7" s="102" t="s">
        <v>55</v>
      </c>
      <c r="D7" s="103" t="s">
        <v>56</v>
      </c>
      <c r="E7" s="104"/>
      <c r="F7" s="105" t="s">
        <v>34</v>
      </c>
      <c r="G7" s="102" t="s">
        <v>43</v>
      </c>
      <c r="H7" s="104"/>
      <c r="I7" s="106" t="s">
        <v>42</v>
      </c>
      <c r="J7" s="106" t="s">
        <v>30</v>
      </c>
    </row>
    <row r="8" spans="1:10" ht="12.75">
      <c r="A8" s="107" t="s">
        <v>32</v>
      </c>
      <c r="B8" s="107" t="s">
        <v>1</v>
      </c>
      <c r="C8" s="108">
        <f>SUM(Res1!C8+Res2!C8+Res3!C8)</f>
        <v>0</v>
      </c>
      <c r="D8" s="108">
        <f>SUM(Res1!D8+Res2!D8+Res3!D8)</f>
        <v>0</v>
      </c>
      <c r="E8" s="109">
        <f>SUM(C8-D8)</f>
        <v>0</v>
      </c>
      <c r="F8" s="108">
        <f>SUM(Res1!F8+Res2!F8+Res3!F8)</f>
        <v>0</v>
      </c>
      <c r="G8" s="108">
        <f>SUM(Res1!G8+Res2!G8+Res3!G8)</f>
        <v>0</v>
      </c>
      <c r="H8" s="109">
        <f>SUM(F8-G8)</f>
        <v>0</v>
      </c>
      <c r="I8" s="108">
        <f>SUM(Res1!I8+Res2!I8+Res3!I8)</f>
        <v>0</v>
      </c>
      <c r="J8" s="108">
        <f>SUM(Res1!J8+Res2!J8+Res3!J8)</f>
        <v>0</v>
      </c>
    </row>
    <row r="9" spans="1:10" ht="12.75">
      <c r="A9" s="107" t="s">
        <v>32</v>
      </c>
      <c r="B9" s="107" t="s">
        <v>2</v>
      </c>
      <c r="C9" s="108">
        <f>SUM(Res1!C9+Res2!C9+Res3!C9)</f>
        <v>0</v>
      </c>
      <c r="D9" s="108">
        <f>SUM(Res1!D9+Res2!D9+Res3!D9)</f>
        <v>0</v>
      </c>
      <c r="E9" s="109">
        <f>SUM(C9-D9)</f>
        <v>0</v>
      </c>
      <c r="F9" s="108">
        <f>SUM(Res1!F9+Res2!F9+Res3!F9)</f>
        <v>0</v>
      </c>
      <c r="G9" s="108">
        <f>SUM(Res1!G9+Res2!G9+Res3!G9)</f>
        <v>0</v>
      </c>
      <c r="H9" s="109">
        <f>SUM(F9-G9)</f>
        <v>0</v>
      </c>
      <c r="I9" s="108">
        <f>SUM(Res1!I9+Res2!I9+Res3!I9)</f>
        <v>0</v>
      </c>
      <c r="J9" s="108">
        <f>SUM(Res1!J9+Res2!J9+Res3!J9)</f>
        <v>0</v>
      </c>
    </row>
    <row r="10" spans="1:10" ht="12.75">
      <c r="A10" s="189" t="s">
        <v>3</v>
      </c>
      <c r="B10" s="190"/>
      <c r="C10" s="110">
        <f>SUM(C8:C9)</f>
        <v>0</v>
      </c>
      <c r="D10" s="110">
        <f aca="true" t="shared" si="0" ref="D10:J10">SUM(D8:D9)</f>
        <v>0</v>
      </c>
      <c r="E10" s="110">
        <f>SUM(E8:E9)</f>
        <v>0</v>
      </c>
      <c r="F10" s="110">
        <f t="shared" si="0"/>
        <v>0</v>
      </c>
      <c r="G10" s="110">
        <f t="shared" si="0"/>
        <v>0</v>
      </c>
      <c r="H10" s="110">
        <f t="shared" si="0"/>
        <v>0</v>
      </c>
      <c r="I10" s="110">
        <f t="shared" si="0"/>
        <v>0</v>
      </c>
      <c r="J10" s="110">
        <f t="shared" si="0"/>
        <v>0</v>
      </c>
    </row>
    <row r="11" spans="1:10" ht="12.75">
      <c r="A11" s="107" t="s">
        <v>33</v>
      </c>
      <c r="B11" s="107" t="s">
        <v>5</v>
      </c>
      <c r="C11" s="108">
        <f>SUM(Res1!C11+Res2!C11+Res3!C11)</f>
        <v>0</v>
      </c>
      <c r="D11" s="108">
        <f>SUM(Res1!D11+Res2!D11+Res3!D11)</f>
        <v>0</v>
      </c>
      <c r="E11" s="109">
        <f>SUM(C11-D11)</f>
        <v>0</v>
      </c>
      <c r="F11" s="108">
        <f>SUM(Res1!F11+Res2!F11+Res3!F11)</f>
        <v>0</v>
      </c>
      <c r="G11" s="108">
        <f>SUM(Res1!G11+Res2!G11+Res3!G11)</f>
        <v>0</v>
      </c>
      <c r="H11" s="109">
        <f>SUM(F11-G11)</f>
        <v>0</v>
      </c>
      <c r="I11" s="108">
        <f>SUM(Res1!I11+Res2!I11+Res3!I11)</f>
        <v>0</v>
      </c>
      <c r="J11" s="108">
        <f>SUM(Res1!J11+Res2!J11+Res3!J11)</f>
        <v>0</v>
      </c>
    </row>
    <row r="12" spans="1:10" ht="12.75">
      <c r="A12" s="107" t="s">
        <v>33</v>
      </c>
      <c r="B12" s="107" t="s">
        <v>6</v>
      </c>
      <c r="C12" s="108">
        <f>SUM(Res1!C12+Res2!C12+Res3!C12)</f>
        <v>0</v>
      </c>
      <c r="D12" s="108">
        <f>SUM(Res1!D12+Res2!D12+Res3!D12)</f>
        <v>0</v>
      </c>
      <c r="E12" s="109">
        <f>SUM(C12-D12)</f>
        <v>0</v>
      </c>
      <c r="F12" s="108">
        <f>SUM(Res1!F12+Res2!F12+Res3!F12)</f>
        <v>0</v>
      </c>
      <c r="G12" s="108">
        <f>SUM(Res1!G12+Res2!G12+Res3!G12)</f>
        <v>0</v>
      </c>
      <c r="H12" s="109">
        <f>SUM(F12-G12)</f>
        <v>0</v>
      </c>
      <c r="I12" s="108">
        <f>SUM(Res1!I12+Res2!I12+Res3!I12)</f>
        <v>0</v>
      </c>
      <c r="J12" s="108">
        <f>SUM(Res1!J12+Res2!J12+Res3!J12)</f>
        <v>0</v>
      </c>
    </row>
    <row r="13" spans="1:10" ht="12.75">
      <c r="A13" s="107" t="s">
        <v>33</v>
      </c>
      <c r="B13" s="107" t="s">
        <v>7</v>
      </c>
      <c r="C13" s="108">
        <f>SUM(Res1!C13+Res2!C13+Res3!C13)</f>
        <v>0</v>
      </c>
      <c r="D13" s="108">
        <f>SUM(Res1!D13+Res2!D13+Res3!D13)</f>
        <v>0</v>
      </c>
      <c r="E13" s="109">
        <f>SUM(C13-D13)</f>
        <v>0</v>
      </c>
      <c r="F13" s="108">
        <f>SUM(Res1!F13+Res2!F13+Res3!F13)</f>
        <v>0</v>
      </c>
      <c r="G13" s="108">
        <f>SUM(Res1!G13+Res2!G13+Res3!G13)</f>
        <v>0</v>
      </c>
      <c r="H13" s="109">
        <f>SUM(F13-G13)</f>
        <v>0</v>
      </c>
      <c r="I13" s="108">
        <f>SUM(Res1!I13+Res2!I13+Res3!I13)</f>
        <v>0</v>
      </c>
      <c r="J13" s="108">
        <f>SUM(Res1!J13+Res2!J13+Res3!J13)</f>
        <v>0</v>
      </c>
    </row>
    <row r="14" spans="1:10" ht="12.75">
      <c r="A14" s="189" t="s">
        <v>8</v>
      </c>
      <c r="B14" s="190"/>
      <c r="C14" s="110">
        <f>SUM(C11:C13)</f>
        <v>0</v>
      </c>
      <c r="D14" s="110">
        <f>SUM(D11:D13)</f>
        <v>0</v>
      </c>
      <c r="E14" s="110">
        <f aca="true" t="shared" si="1" ref="E14:J14">SUM(E11:E13)</f>
        <v>0</v>
      </c>
      <c r="F14" s="110">
        <f t="shared" si="1"/>
        <v>0</v>
      </c>
      <c r="G14" s="110">
        <f t="shared" si="1"/>
        <v>0</v>
      </c>
      <c r="H14" s="110">
        <f t="shared" si="1"/>
        <v>0</v>
      </c>
      <c r="I14" s="110">
        <f t="shared" si="1"/>
        <v>0</v>
      </c>
      <c r="J14" s="110">
        <f t="shared" si="1"/>
        <v>0</v>
      </c>
    </row>
    <row r="15" spans="1:10" ht="15.75">
      <c r="A15" s="111" t="s">
        <v>9</v>
      </c>
      <c r="B15" s="94" t="s">
        <v>4</v>
      </c>
      <c r="C15" s="94"/>
      <c r="D15" s="94"/>
      <c r="E15" s="94"/>
      <c r="F15" s="94" t="s">
        <v>4</v>
      </c>
      <c r="G15" s="92"/>
      <c r="H15" s="94"/>
      <c r="I15" s="94"/>
      <c r="J15" s="94"/>
    </row>
    <row r="16" spans="1:10" ht="15.75">
      <c r="A16" s="90" t="s">
        <v>10</v>
      </c>
      <c r="B16" s="92"/>
      <c r="C16" s="94"/>
      <c r="D16" s="94"/>
      <c r="E16" s="94"/>
      <c r="F16" s="94"/>
      <c r="G16" s="92"/>
      <c r="H16" s="94"/>
      <c r="I16" s="94"/>
      <c r="J16" s="94"/>
    </row>
    <row r="17" spans="1:10" ht="12.75">
      <c r="A17" s="112" t="s">
        <v>31</v>
      </c>
      <c r="B17" s="112" t="s">
        <v>11</v>
      </c>
      <c r="C17" s="98" t="s">
        <v>52</v>
      </c>
      <c r="D17" s="99" t="s">
        <v>52</v>
      </c>
      <c r="E17" s="100" t="s">
        <v>29</v>
      </c>
      <c r="F17" s="98" t="s">
        <v>52</v>
      </c>
      <c r="G17" s="99" t="s">
        <v>52</v>
      </c>
      <c r="H17" s="100" t="s">
        <v>29</v>
      </c>
      <c r="I17" s="98" t="s">
        <v>53</v>
      </c>
      <c r="J17" s="98" t="s">
        <v>54</v>
      </c>
    </row>
    <row r="18" spans="1:10" ht="12.75">
      <c r="A18" s="113"/>
      <c r="B18" s="113"/>
      <c r="C18" s="102" t="s">
        <v>55</v>
      </c>
      <c r="D18" s="103" t="s">
        <v>56</v>
      </c>
      <c r="E18" s="104"/>
      <c r="F18" s="105" t="s">
        <v>34</v>
      </c>
      <c r="G18" s="102" t="s">
        <v>43</v>
      </c>
      <c r="H18" s="104"/>
      <c r="I18" s="106" t="s">
        <v>42</v>
      </c>
      <c r="J18" s="106" t="s">
        <v>30</v>
      </c>
    </row>
    <row r="19" spans="1:10" ht="12.75">
      <c r="A19" s="114" t="s">
        <v>35</v>
      </c>
      <c r="B19" s="107" t="s">
        <v>12</v>
      </c>
      <c r="C19" s="108">
        <f>SUM(Res1!C19+Res2!C19+Res3!C19)</f>
        <v>0</v>
      </c>
      <c r="D19" s="108">
        <f>SUM(Res1!D19+Res2!D19+Res3!D19)</f>
        <v>0</v>
      </c>
      <c r="E19" s="109">
        <f aca="true" t="shared" si="2" ref="E19:E25">SUM(C19-D19)</f>
        <v>0</v>
      </c>
      <c r="F19" s="108">
        <f>SUM(Res1!F19+Res2!F19+Res3!F19)</f>
        <v>0</v>
      </c>
      <c r="G19" s="108">
        <f>SUM(Res1!G19+Res2!G19+Res3!G19)</f>
        <v>0</v>
      </c>
      <c r="H19" s="109">
        <f aca="true" t="shared" si="3" ref="H19:H25">SUM(F19-G19)</f>
        <v>0</v>
      </c>
      <c r="I19" s="108">
        <f>SUM(Res1!I19+Res2!I19+Res3!I19)</f>
        <v>0</v>
      </c>
      <c r="J19" s="108">
        <f>SUM(Res1!J19+Res2!J19+Res3!J19)</f>
        <v>0</v>
      </c>
    </row>
    <row r="20" spans="1:10" ht="12.75">
      <c r="A20" s="114" t="s">
        <v>36</v>
      </c>
      <c r="B20" s="107" t="s">
        <v>13</v>
      </c>
      <c r="C20" s="108">
        <f>SUM(Res1!C20+Res2!C20+Res3!C20)</f>
        <v>0</v>
      </c>
      <c r="D20" s="108">
        <f>SUM(Res1!D20+Res2!D20+Res3!D20)</f>
        <v>0</v>
      </c>
      <c r="E20" s="109">
        <f t="shared" si="2"/>
        <v>0</v>
      </c>
      <c r="F20" s="108">
        <f>SUM(Res1!F20+Res2!F20+Res3!F20)</f>
        <v>0</v>
      </c>
      <c r="G20" s="108">
        <f>SUM(Res1!G20+Res2!G20+Res3!G20)</f>
        <v>0</v>
      </c>
      <c r="H20" s="109">
        <f t="shared" si="3"/>
        <v>0</v>
      </c>
      <c r="I20" s="108">
        <f>SUM(Res1!I20+Res2!I20+Res3!I20)</f>
        <v>0</v>
      </c>
      <c r="J20" s="108">
        <f>SUM(Res1!J20+Res2!J20+Res3!J20)</f>
        <v>0</v>
      </c>
    </row>
    <row r="21" spans="1:10" ht="12.75">
      <c r="A21" s="114" t="s">
        <v>37</v>
      </c>
      <c r="B21" s="107" t="s">
        <v>14</v>
      </c>
      <c r="C21" s="108">
        <f>SUM(Res1!C21+Res2!C21+Res3!C21)</f>
        <v>0</v>
      </c>
      <c r="D21" s="108">
        <f>SUM(Res1!D21+Res2!D21+Res3!D21)</f>
        <v>0</v>
      </c>
      <c r="E21" s="109">
        <f t="shared" si="2"/>
        <v>0</v>
      </c>
      <c r="F21" s="108">
        <f>SUM(Res1!F21+Res2!F21+Res3!F21)</f>
        <v>0</v>
      </c>
      <c r="G21" s="108">
        <f>SUM(Res1!G21+Res2!G21+Res3!G21)</f>
        <v>0</v>
      </c>
      <c r="H21" s="109">
        <f t="shared" si="3"/>
        <v>0</v>
      </c>
      <c r="I21" s="108">
        <f>SUM(Res1!I21+Res2!I21+Res3!I21)</f>
        <v>0</v>
      </c>
      <c r="J21" s="108">
        <f>SUM(Res1!J21+Res2!J21+Res3!J21)</f>
        <v>0</v>
      </c>
    </row>
    <row r="22" spans="1:10" ht="12.75">
      <c r="A22" s="114" t="s">
        <v>38</v>
      </c>
      <c r="B22" s="107" t="s">
        <v>28</v>
      </c>
      <c r="C22" s="108">
        <f>SUM(Res1!C22+Res2!C22+Res3!C22)</f>
        <v>0</v>
      </c>
      <c r="D22" s="108">
        <f>SUM(Res1!D22+Res2!D22+Res3!D22)</f>
        <v>0</v>
      </c>
      <c r="E22" s="109">
        <f t="shared" si="2"/>
        <v>0</v>
      </c>
      <c r="F22" s="108">
        <f>SUM(Res1!F22+Res2!F22+Res3!F22)</f>
        <v>0</v>
      </c>
      <c r="G22" s="108">
        <f>SUM(Res1!G22+Res2!G22+Res3!G22)</f>
        <v>0</v>
      </c>
      <c r="H22" s="109">
        <f t="shared" si="3"/>
        <v>0</v>
      </c>
      <c r="I22" s="108">
        <f>SUM(Res1!I22+Res2!I22+Res3!I22)</f>
        <v>0</v>
      </c>
      <c r="J22" s="108">
        <f>SUM(Res1!J22+Res2!J22+Res3!J22)</f>
        <v>0</v>
      </c>
    </row>
    <row r="23" spans="1:10" ht="12.75">
      <c r="A23" s="114" t="s">
        <v>39</v>
      </c>
      <c r="B23" s="107" t="s">
        <v>47</v>
      </c>
      <c r="C23" s="108">
        <f>SUM(Res1!C23+Res2!C23+Res3!C23)</f>
        <v>0</v>
      </c>
      <c r="D23" s="108">
        <f>SUM(Res1!D23+Res2!D23+Res3!D23)</f>
        <v>0</v>
      </c>
      <c r="E23" s="109">
        <f t="shared" si="2"/>
        <v>0</v>
      </c>
      <c r="F23" s="108">
        <f>SUM(Res1!F23+Res2!F23+Res3!F23)</f>
        <v>0</v>
      </c>
      <c r="G23" s="108">
        <f>SUM(Res1!G23+Res2!G23+Res3!G23)</f>
        <v>0</v>
      </c>
      <c r="H23" s="109">
        <f t="shared" si="3"/>
        <v>0</v>
      </c>
      <c r="I23" s="108">
        <f>SUM(Res1!I23+Res2!I23+Res3!I23)</f>
        <v>0</v>
      </c>
      <c r="J23" s="108">
        <f>SUM(Res1!J23+Res2!J23+Res3!J23)</f>
        <v>0</v>
      </c>
    </row>
    <row r="24" spans="1:10" ht="12.75">
      <c r="A24" s="114" t="s">
        <v>40</v>
      </c>
      <c r="B24" s="107" t="s">
        <v>15</v>
      </c>
      <c r="C24" s="108">
        <f>SUM(Res1!C24+Res2!C24+Res3!C24)</f>
        <v>0</v>
      </c>
      <c r="D24" s="108">
        <f>SUM(Res1!D24+Res2!D24+Res3!D24)</f>
        <v>0</v>
      </c>
      <c r="E24" s="109">
        <f t="shared" si="2"/>
        <v>0</v>
      </c>
      <c r="F24" s="108">
        <f>SUM(Res1!F24+Res2!F24+Res3!F24)</f>
        <v>0</v>
      </c>
      <c r="G24" s="108">
        <f>SUM(Res1!G24+Res2!G24+Res3!G24)</f>
        <v>0</v>
      </c>
      <c r="H24" s="109">
        <f t="shared" si="3"/>
        <v>0</v>
      </c>
      <c r="I24" s="108">
        <f>SUM(Res1!I24+Res2!I24+Res3!I24)</f>
        <v>0</v>
      </c>
      <c r="J24" s="108">
        <f>SUM(Res1!J24+Res2!J24+Res3!J24)</f>
        <v>0</v>
      </c>
    </row>
    <row r="25" spans="1:10" ht="12.75">
      <c r="A25" s="114" t="s">
        <v>41</v>
      </c>
      <c r="B25" s="107" t="s">
        <v>16</v>
      </c>
      <c r="C25" s="108">
        <f>SUM(Res1!C25+Res2!C25+Res3!C25)</f>
        <v>0</v>
      </c>
      <c r="D25" s="108">
        <f>SUM(Res1!D25+Res2!D25+Res3!D25)</f>
        <v>0</v>
      </c>
      <c r="E25" s="109">
        <f t="shared" si="2"/>
        <v>0</v>
      </c>
      <c r="F25" s="108">
        <f>SUM(Res1!F25+Res2!F25+Res3!F25)</f>
        <v>0</v>
      </c>
      <c r="G25" s="108">
        <f>SUM(Res1!G25+Res2!G25+Res3!G25)</f>
        <v>0</v>
      </c>
      <c r="H25" s="109">
        <f t="shared" si="3"/>
        <v>0</v>
      </c>
      <c r="I25" s="108">
        <f>SUM(Res1!I25+Res2!I25+Res3!I25)</f>
        <v>0</v>
      </c>
      <c r="J25" s="108">
        <f>SUM(Res1!J25+Res2!J25+Res3!J25)</f>
        <v>0</v>
      </c>
    </row>
    <row r="26" spans="1:10" ht="12.75">
      <c r="A26" s="189" t="s">
        <v>17</v>
      </c>
      <c r="B26" s="190"/>
      <c r="C26" s="110">
        <f>SUM(C19:C25)</f>
        <v>0</v>
      </c>
      <c r="D26" s="110">
        <f aca="true" t="shared" si="4" ref="D26:J26">SUM(D19:D25)</f>
        <v>0</v>
      </c>
      <c r="E26" s="110">
        <f t="shared" si="4"/>
        <v>0</v>
      </c>
      <c r="F26" s="110">
        <f t="shared" si="4"/>
        <v>0</v>
      </c>
      <c r="G26" s="110">
        <f t="shared" si="4"/>
        <v>0</v>
      </c>
      <c r="H26" s="110">
        <f t="shared" si="4"/>
        <v>0</v>
      </c>
      <c r="I26" s="110">
        <f t="shared" si="4"/>
        <v>0</v>
      </c>
      <c r="J26" s="110">
        <f t="shared" si="4"/>
        <v>0</v>
      </c>
    </row>
    <row r="27" spans="1:10" ht="12.75">
      <c r="A27" s="112" t="s">
        <v>31</v>
      </c>
      <c r="B27" s="115" t="s">
        <v>18</v>
      </c>
      <c r="C27" s="115"/>
      <c r="D27" s="115"/>
      <c r="E27" s="116"/>
      <c r="F27" s="117"/>
      <c r="G27" s="115"/>
      <c r="H27" s="116"/>
      <c r="I27" s="117"/>
      <c r="J27" s="117"/>
    </row>
    <row r="28" spans="1:10" ht="12.75">
      <c r="A28" s="107" t="s">
        <v>19</v>
      </c>
      <c r="B28" s="107" t="s">
        <v>20</v>
      </c>
      <c r="C28" s="108">
        <f>SUM(Res1!C28+Res2!C28+Res3!C28)</f>
        <v>0</v>
      </c>
      <c r="D28" s="108">
        <f>SUM(Res1!D28+Res2!D28+Res3!D28)</f>
        <v>0</v>
      </c>
      <c r="E28" s="109">
        <f>SUM(C28-D28)</f>
        <v>0</v>
      </c>
      <c r="F28" s="108">
        <f>SUM(Res1!F28+Res2!F28+Res3!F28)</f>
        <v>0</v>
      </c>
      <c r="G28" s="108">
        <f>SUM(Res1!G28+Res2!G28+Res3!G28)</f>
        <v>0</v>
      </c>
      <c r="H28" s="109">
        <f>SUM(F28-G28)</f>
        <v>0</v>
      </c>
      <c r="I28" s="108">
        <f>SUM(Res1!I28+Res2!I28+Res3!I28)</f>
        <v>0</v>
      </c>
      <c r="J28" s="108">
        <f>SUM(Res1!J28+Res2!J28+Res3!J28)</f>
        <v>0</v>
      </c>
    </row>
    <row r="29" spans="1:10" ht="12.75">
      <c r="A29" s="107" t="s">
        <v>21</v>
      </c>
      <c r="B29" s="107" t="s">
        <v>22</v>
      </c>
      <c r="C29" s="108">
        <f>SUM(Res1!C29+Res2!C29+Res3!C29)</f>
        <v>0</v>
      </c>
      <c r="D29" s="108">
        <f>SUM(Res1!D29+Res2!D29+Res3!D29)</f>
        <v>0</v>
      </c>
      <c r="E29" s="109">
        <f>SUM(C29-D29)</f>
        <v>0</v>
      </c>
      <c r="F29" s="108">
        <f>SUM(Res1!F29+Res2!F29+Res3!F29)</f>
        <v>0</v>
      </c>
      <c r="G29" s="108">
        <f>SUM(Res1!G29+Res2!G29+Res3!G29)</f>
        <v>0</v>
      </c>
      <c r="H29" s="109">
        <f>SUM(F29-G29)</f>
        <v>0</v>
      </c>
      <c r="I29" s="108">
        <f>SUM(Res1!I29+Res2!I29+Res3!I29)</f>
        <v>0</v>
      </c>
      <c r="J29" s="108">
        <f>SUM(Res1!J29+Res2!J29+Res3!J29)</f>
        <v>0</v>
      </c>
    </row>
    <row r="30" spans="1:10" ht="12.75">
      <c r="A30" s="107" t="s">
        <v>23</v>
      </c>
      <c r="B30" s="107" t="s">
        <v>26</v>
      </c>
      <c r="C30" s="108">
        <f>SUM(Res1!C30+Res2!C30+Res3!C30)</f>
        <v>0</v>
      </c>
      <c r="D30" s="108">
        <f>SUM(Res1!D30+Res2!D30+Res3!D30)</f>
        <v>0</v>
      </c>
      <c r="E30" s="109">
        <f>SUM(C30-D30)</f>
        <v>0</v>
      </c>
      <c r="F30" s="108">
        <f>SUM(Res1!F30+Res2!F30+Res3!F30)</f>
        <v>0</v>
      </c>
      <c r="G30" s="108">
        <f>SUM(Res1!G30+Res2!G30+Res3!G30)</f>
        <v>0</v>
      </c>
      <c r="H30" s="109">
        <f>SUM(F30-G30)</f>
        <v>0</v>
      </c>
      <c r="I30" s="108">
        <f>SUM(Res1!I30+Res2!I30+Res3!I30)</f>
        <v>0</v>
      </c>
      <c r="J30" s="108">
        <f>SUM(Res1!J30+Res2!J30+Res3!J30)</f>
        <v>0</v>
      </c>
    </row>
    <row r="31" spans="1:10" ht="12.75">
      <c r="A31" s="107" t="s">
        <v>24</v>
      </c>
      <c r="B31" s="107" t="s">
        <v>25</v>
      </c>
      <c r="C31" s="108">
        <f>SUM(Res1!C31+Res2!C31+Res3!C31)</f>
        <v>0</v>
      </c>
      <c r="D31" s="108">
        <f>SUM(Res1!D31+Res2!D31+Res3!D31)</f>
        <v>0</v>
      </c>
      <c r="E31" s="109">
        <f>SUM(C31-D31)</f>
        <v>0</v>
      </c>
      <c r="F31" s="108">
        <f>SUM(Res1!F31+Res2!F31+Res3!F31)</f>
        <v>0</v>
      </c>
      <c r="G31" s="108">
        <f>SUM(Res1!G31+Res2!G31+Res3!G31)</f>
        <v>0</v>
      </c>
      <c r="H31" s="109">
        <f>SUM(F31-G31)</f>
        <v>0</v>
      </c>
      <c r="I31" s="108">
        <f>SUM(Res1!I31+Res2!I31+Res3!I31)</f>
        <v>0</v>
      </c>
      <c r="J31" s="108">
        <f>SUM(Res1!J31+Res2!J31+Res3!J31)</f>
        <v>0</v>
      </c>
    </row>
    <row r="32" spans="1:10" ht="12.75">
      <c r="A32" s="118" t="s">
        <v>24</v>
      </c>
      <c r="B32" s="119" t="s">
        <v>48</v>
      </c>
      <c r="C32" s="108">
        <f>SUM(Res1!C32+Res2!C32+Res3!C32)</f>
        <v>0</v>
      </c>
      <c r="D32" s="108">
        <f>SUM(Res1!D32+Res2!D32+Res3!D32)</f>
        <v>0</v>
      </c>
      <c r="E32" s="109">
        <f>SUM(C32-D32)</f>
        <v>0</v>
      </c>
      <c r="F32" s="108">
        <f>SUM(Res1!F32+Res2!F32+Res3!F32)</f>
        <v>0</v>
      </c>
      <c r="G32" s="108">
        <f>SUM(Res1!G32+Res2!G32+Res3!G32)</f>
        <v>0</v>
      </c>
      <c r="H32" s="109">
        <f>SUM(F32-G32)</f>
        <v>0</v>
      </c>
      <c r="I32" s="108">
        <f>SUM(Res1!I32+Res2!I32+Res3!I32)</f>
        <v>0</v>
      </c>
      <c r="J32" s="108">
        <f>SUM(Res1!J32+Res2!J32+Res3!J32)</f>
        <v>0</v>
      </c>
    </row>
    <row r="33" spans="1:10" ht="13.5" thickBot="1">
      <c r="A33" s="191" t="s">
        <v>27</v>
      </c>
      <c r="B33" s="192"/>
      <c r="C33" s="110">
        <f>SUM(C28:C32)</f>
        <v>0</v>
      </c>
      <c r="D33" s="110">
        <f aca="true" t="shared" si="5" ref="D33:J33">SUM(D28:D32)</f>
        <v>0</v>
      </c>
      <c r="E33" s="110">
        <f t="shared" si="5"/>
        <v>0</v>
      </c>
      <c r="F33" s="110">
        <f t="shared" si="5"/>
        <v>0</v>
      </c>
      <c r="G33" s="110">
        <f t="shared" si="5"/>
        <v>0</v>
      </c>
      <c r="H33" s="110">
        <f t="shared" si="5"/>
        <v>0</v>
      </c>
      <c r="I33" s="110">
        <f t="shared" si="5"/>
        <v>0</v>
      </c>
      <c r="J33" s="110">
        <f t="shared" si="5"/>
        <v>0</v>
      </c>
    </row>
    <row r="34" spans="1:10" ht="16.5" thickBot="1">
      <c r="A34" s="184" t="s">
        <v>49</v>
      </c>
      <c r="B34" s="185"/>
      <c r="C34" s="120">
        <f>SUM(C26-C33)</f>
        <v>0</v>
      </c>
      <c r="D34" s="120">
        <f aca="true" t="shared" si="6" ref="D34:J34">SUM(D26-D33)</f>
        <v>0</v>
      </c>
      <c r="E34" s="120">
        <f t="shared" si="6"/>
        <v>0</v>
      </c>
      <c r="F34" s="120">
        <f t="shared" si="6"/>
        <v>0</v>
      </c>
      <c r="G34" s="120">
        <f t="shared" si="6"/>
        <v>0</v>
      </c>
      <c r="H34" s="120">
        <f t="shared" si="6"/>
        <v>0</v>
      </c>
      <c r="I34" s="120">
        <f t="shared" si="6"/>
        <v>0</v>
      </c>
      <c r="J34" s="120">
        <f t="shared" si="6"/>
        <v>0</v>
      </c>
    </row>
  </sheetData>
  <sheetProtection sheet="1" objects="1" scenarios="1"/>
  <mergeCells count="7">
    <mergeCell ref="A34:B34"/>
    <mergeCell ref="C2:J2"/>
    <mergeCell ref="A6:A7"/>
    <mergeCell ref="A10:B10"/>
    <mergeCell ref="A14:B14"/>
    <mergeCell ref="A26:B26"/>
    <mergeCell ref="A33:B3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30"/>
  <sheetViews>
    <sheetView zoomScalePageLayoutView="0" workbookViewId="0" topLeftCell="A1">
      <selection activeCell="F17" sqref="F17"/>
    </sheetView>
  </sheetViews>
  <sheetFormatPr defaultColWidth="11.421875" defaultRowHeight="12.75"/>
  <cols>
    <col min="1" max="1" width="34.8515625" style="1" customWidth="1"/>
    <col min="2" max="2" width="23.421875" style="1" bestFit="1" customWidth="1"/>
    <col min="3" max="3" width="10.8515625" style="1" bestFit="1" customWidth="1"/>
    <col min="4" max="16384" width="11.421875" style="1" customWidth="1"/>
  </cols>
  <sheetData>
    <row r="1" spans="1:4" ht="18.75">
      <c r="A1" s="193" t="s">
        <v>57</v>
      </c>
      <c r="B1" s="193"/>
      <c r="C1" s="193"/>
      <c r="D1" s="193"/>
    </row>
    <row r="2" spans="1:4" ht="18.75">
      <c r="A2" s="83"/>
      <c r="B2" s="83"/>
      <c r="C2" s="83"/>
      <c r="D2" s="83"/>
    </row>
    <row r="3" spans="1:3" ht="18.75">
      <c r="A3" s="194" t="s">
        <v>0</v>
      </c>
      <c r="B3" s="194"/>
      <c r="C3" s="194"/>
    </row>
    <row r="5" spans="1:3" ht="12.75">
      <c r="A5" s="1" t="s">
        <v>58</v>
      </c>
      <c r="B5" s="1" t="str">
        <f>ResOgBal!A14</f>
        <v>Sum gjeld og egenkapital</v>
      </c>
      <c r="C5" s="82">
        <f>ResOgBal!J10</f>
        <v>0</v>
      </c>
    </row>
    <row r="7" spans="1:3" ht="18.75">
      <c r="A7" s="194" t="s">
        <v>59</v>
      </c>
      <c r="B7" s="194"/>
      <c r="C7" s="194"/>
    </row>
    <row r="8" spans="1:3" ht="12.75">
      <c r="A8" s="1" t="s">
        <v>60</v>
      </c>
      <c r="B8" s="1" t="str">
        <f>ResOgBal!A26</f>
        <v>Sum salgs- og driftsinntekt</v>
      </c>
      <c r="C8" s="82">
        <f>ResOgBal!J26</f>
        <v>0</v>
      </c>
    </row>
    <row r="9" spans="1:3" ht="12.75">
      <c r="A9" s="85" t="s">
        <v>49</v>
      </c>
      <c r="B9" s="85" t="str">
        <f>ResOgBal!A34</f>
        <v>Resultat etter skatt</v>
      </c>
      <c r="C9" s="86">
        <f>ResOgBal!J34</f>
        <v>0</v>
      </c>
    </row>
    <row r="10" spans="1:3" ht="12.75">
      <c r="A10" s="85" t="s">
        <v>48</v>
      </c>
      <c r="B10" s="85" t="str">
        <f>ResOgBal!B32</f>
        <v>Skattekostnad</v>
      </c>
      <c r="C10" s="86">
        <f>-ResOgBal!J32</f>
        <v>0</v>
      </c>
    </row>
    <row r="11" spans="1:3" ht="14.25">
      <c r="A11" s="87" t="s">
        <v>61</v>
      </c>
      <c r="B11" s="87"/>
      <c r="C11" s="88">
        <f>C9+C10</f>
        <v>0</v>
      </c>
    </row>
    <row r="13" spans="1:3" ht="18.75">
      <c r="A13" s="194" t="s">
        <v>62</v>
      </c>
      <c r="B13" s="194"/>
      <c r="C13" s="194"/>
    </row>
    <row r="14" spans="1:3" ht="18.75">
      <c r="A14" s="84"/>
      <c r="B14" s="84"/>
      <c r="C14" s="84"/>
    </row>
    <row r="15" spans="1:3" ht="18.75">
      <c r="A15" s="194" t="s">
        <v>0</v>
      </c>
      <c r="B15" s="194"/>
      <c r="C15" s="194"/>
    </row>
    <row r="16" spans="1:3" ht="12.75">
      <c r="A16" s="1" t="s">
        <v>63</v>
      </c>
      <c r="B16" s="82" t="str">
        <f>ResOgBal!B9</f>
        <v>Omløpsmidler</v>
      </c>
      <c r="C16" s="82">
        <f>ResOgBal!G9</f>
        <v>0</v>
      </c>
    </row>
    <row r="17" spans="1:3" ht="12.75">
      <c r="A17" s="1" t="s">
        <v>64</v>
      </c>
      <c r="B17" s="82" t="str">
        <f>ResOgBal!B13</f>
        <v>Kortsiktig gjeld</v>
      </c>
      <c r="C17" s="82">
        <f>ResOgBal!G13</f>
        <v>0</v>
      </c>
    </row>
    <row r="18" spans="1:3" ht="12.75">
      <c r="A18" s="1" t="s">
        <v>65</v>
      </c>
      <c r="B18" s="1" t="str">
        <f>ResOgBal!B11</f>
        <v>Egenkapital</v>
      </c>
      <c r="C18" s="82">
        <f>ResOgBal!G11</f>
        <v>0</v>
      </c>
    </row>
    <row r="19" spans="1:3" ht="12.75">
      <c r="A19" s="1" t="s">
        <v>66</v>
      </c>
      <c r="B19" s="1" t="str">
        <f>ResOgBal!A10</f>
        <v>Sum eiendeler</v>
      </c>
      <c r="C19" s="82">
        <f>ResOgBal!G10</f>
        <v>0</v>
      </c>
    </row>
    <row r="20" spans="1:3" ht="18.75">
      <c r="A20" s="89"/>
      <c r="B20" s="89"/>
      <c r="C20" s="89"/>
    </row>
    <row r="21" spans="1:3" ht="18.75">
      <c r="A21" s="194" t="s">
        <v>59</v>
      </c>
      <c r="B21" s="194"/>
      <c r="C21" s="194"/>
    </row>
    <row r="22" spans="1:3" ht="12.75">
      <c r="A22" s="1" t="s">
        <v>60</v>
      </c>
      <c r="B22" s="1" t="str">
        <f>ResOgBal!A26</f>
        <v>Sum salgs- og driftsinntekt</v>
      </c>
      <c r="C22" s="82">
        <f>ResOgBal!G26</f>
        <v>0</v>
      </c>
    </row>
    <row r="23" spans="1:3" ht="12.75">
      <c r="A23" s="85" t="s">
        <v>20</v>
      </c>
      <c r="B23" s="85" t="str">
        <f>ResOgBal!B28</f>
        <v>Varekostnad</v>
      </c>
      <c r="C23" s="86">
        <f>-ResOgBal!G28</f>
        <v>0</v>
      </c>
    </row>
    <row r="24" spans="1:3" ht="12.75">
      <c r="A24" s="85" t="s">
        <v>22</v>
      </c>
      <c r="B24" s="85" t="str">
        <f>ResOgBal!B29</f>
        <v>Lønns- og personalkostnad</v>
      </c>
      <c r="C24" s="86">
        <f>-ResOgBal!G29</f>
        <v>0</v>
      </c>
    </row>
    <row r="25" spans="1:3" ht="12.75">
      <c r="A25" s="85" t="s">
        <v>26</v>
      </c>
      <c r="B25" s="85" t="str">
        <f>ResOgBal!B30</f>
        <v>Andre driftsk./avskrivning</v>
      </c>
      <c r="C25" s="86">
        <f>-ResOgBal!G30</f>
        <v>0</v>
      </c>
    </row>
    <row r="26" spans="1:3" ht="14.25">
      <c r="A26" s="87" t="s">
        <v>67</v>
      </c>
      <c r="B26" s="87"/>
      <c r="C26" s="88">
        <f>SUM(C22+C23+C24+C25)</f>
        <v>0</v>
      </c>
    </row>
    <row r="27" spans="1:3" ht="12.75">
      <c r="A27" s="1" t="s">
        <v>25</v>
      </c>
      <c r="B27" s="1" t="str">
        <f>ResOgBal!B31</f>
        <v>Finans og ekstraordinære</v>
      </c>
      <c r="C27" s="82">
        <f>IF(ResOgBal!G31&gt;0,0,-ResOgBal!G31)</f>
        <v>0</v>
      </c>
    </row>
    <row r="28" spans="1:3" ht="12.75">
      <c r="A28" s="85" t="s">
        <v>49</v>
      </c>
      <c r="B28" s="85" t="str">
        <f>ResOgBal!A34</f>
        <v>Resultat etter skatt</v>
      </c>
      <c r="C28" s="86">
        <f>ResOgBal!G34</f>
        <v>0</v>
      </c>
    </row>
    <row r="29" spans="1:3" ht="12.75">
      <c r="A29" s="85" t="s">
        <v>48</v>
      </c>
      <c r="B29" s="85" t="str">
        <f>ResOgBal!B32</f>
        <v>Skattekostnad</v>
      </c>
      <c r="C29" s="86">
        <f>-ResOgBal!G32</f>
        <v>0</v>
      </c>
    </row>
    <row r="30" spans="1:3" ht="14.25">
      <c r="A30" s="87" t="s">
        <v>61</v>
      </c>
      <c r="B30" s="87"/>
      <c r="C30" s="88">
        <f>C28+C29</f>
        <v>0</v>
      </c>
    </row>
  </sheetData>
  <sheetProtection sheet="1"/>
  <mergeCells count="6">
    <mergeCell ref="A1:D1"/>
    <mergeCell ref="A3:C3"/>
    <mergeCell ref="A7:C7"/>
    <mergeCell ref="A13:C13"/>
    <mergeCell ref="A15:C15"/>
    <mergeCell ref="A21:C2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J27"/>
  <sheetViews>
    <sheetView zoomScalePageLayoutView="0" workbookViewId="0" topLeftCell="A1">
      <selection activeCell="D25" sqref="D25"/>
    </sheetView>
  </sheetViews>
  <sheetFormatPr defaultColWidth="11.421875" defaultRowHeight="12.75"/>
  <cols>
    <col min="1" max="1" width="11.421875" style="1" customWidth="1"/>
    <col min="2" max="2" width="29.140625" style="1" bestFit="1" customWidth="1"/>
    <col min="3" max="3" width="24.28125" style="1" bestFit="1" customWidth="1"/>
    <col min="4" max="4" width="20.140625" style="1" bestFit="1" customWidth="1"/>
    <col min="5" max="5" width="18.28125" style="1" bestFit="1" customWidth="1"/>
    <col min="6" max="6" width="15.7109375" style="1" bestFit="1" customWidth="1"/>
    <col min="7" max="8" width="12.140625" style="1" bestFit="1" customWidth="1"/>
    <col min="9" max="9" width="11.421875" style="1" customWidth="1"/>
    <col min="10" max="10" width="54.57421875" style="1" bestFit="1" customWidth="1"/>
    <col min="11" max="16384" width="11.421875" style="1" customWidth="1"/>
  </cols>
  <sheetData>
    <row r="1" ht="12.75"/>
    <row r="2" ht="12.75"/>
    <row r="3" spans="1:10" ht="15">
      <c r="A3" s="73" t="s">
        <v>68</v>
      </c>
      <c r="D3" s="74" t="s">
        <v>69</v>
      </c>
      <c r="E3" s="74" t="s">
        <v>70</v>
      </c>
      <c r="F3" s="74" t="s">
        <v>71</v>
      </c>
      <c r="G3" s="74" t="s">
        <v>72</v>
      </c>
      <c r="H3" s="74" t="s">
        <v>73</v>
      </c>
      <c r="J3" s="74" t="s">
        <v>74</v>
      </c>
    </row>
    <row r="4" ht="15">
      <c r="B4" s="73" t="s">
        <v>75</v>
      </c>
    </row>
    <row r="5" ht="12.75"/>
    <row r="6" spans="2:10" ht="15.75">
      <c r="B6" s="73"/>
      <c r="C6" s="73" t="s">
        <v>76</v>
      </c>
      <c r="D6" s="75" t="e">
        <f>SUM(Poster!C16/Poster!C17)</f>
        <v>#DIV/0!</v>
      </c>
      <c r="E6" s="75"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1">
        <v>-27</v>
      </c>
      <c r="G6" s="1">
        <v>72</v>
      </c>
      <c r="H6" s="1" t="e">
        <f>IF(E6&lt;=RatingModell!L20,RatingModell!M20,IF(Rating!E6&lt;=RatingModell!L21,RatingModell!M21,RatingModell!M22))</f>
        <v>#DIV/0!</v>
      </c>
      <c r="J6" s="76" t="s">
        <v>77</v>
      </c>
    </row>
    <row r="7" spans="2:10" ht="15.75">
      <c r="B7" s="73"/>
      <c r="C7" s="73" t="s">
        <v>78</v>
      </c>
      <c r="D7" s="77" t="e">
        <f>SUM(Poster!C16-Poster!C17)/Poster!C22</f>
        <v>#DIV/0!</v>
      </c>
      <c r="E7" s="75"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1">
        <v>-19.5</v>
      </c>
      <c r="G7" s="1">
        <v>26</v>
      </c>
      <c r="H7" s="1" t="e">
        <f>IF(E7&lt;=RatingModell!L17,RatingModell!M17,IF(Rating!E7&lt;=RatingModell!L18,RatingModell!M18,RatingModell!M19))</f>
        <v>#DIV/0!</v>
      </c>
      <c r="J7" s="76" t="s">
        <v>79</v>
      </c>
    </row>
    <row r="8" ht="12.75">
      <c r="E8" s="75"/>
    </row>
    <row r="9" spans="2:5" ht="15">
      <c r="B9" s="73" t="s">
        <v>80</v>
      </c>
      <c r="E9" s="75"/>
    </row>
    <row r="10" ht="12.75">
      <c r="E10" s="75"/>
    </row>
    <row r="11" spans="3:10" ht="15">
      <c r="C11" s="73" t="s">
        <v>81</v>
      </c>
      <c r="D11" s="77" t="e">
        <f>SUM(Poster!C18/Poster!C19)</f>
        <v>#DIV/0!</v>
      </c>
      <c r="E11" s="75"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1">
        <v>-45</v>
      </c>
      <c r="G11" s="1">
        <v>72</v>
      </c>
      <c r="H11" s="1" t="e">
        <f>IF(E11&lt;=RatingModell!L23,RatingModell!M23,IF(Rating!E11&lt;=RatingModell!L24,RatingModell!M24,RatingModell!M25))</f>
        <v>#DIV/0!</v>
      </c>
      <c r="J11" s="73" t="s">
        <v>82</v>
      </c>
    </row>
    <row r="12" ht="12.75">
      <c r="E12" s="75"/>
    </row>
    <row r="13" spans="1:5" ht="15">
      <c r="A13" s="73" t="s">
        <v>83</v>
      </c>
      <c r="E13" s="75"/>
    </row>
    <row r="14" spans="2:5" ht="15">
      <c r="B14" s="73" t="s">
        <v>84</v>
      </c>
      <c r="E14" s="75"/>
    </row>
    <row r="15" ht="12.75">
      <c r="E15" s="75"/>
    </row>
    <row r="16" spans="3:10" ht="15">
      <c r="C16" s="73" t="s">
        <v>85</v>
      </c>
      <c r="D16" s="77" t="e">
        <f>SUM(Poster!C26+Poster!C27)/AVERAGE(Poster!C19,Poster!C5)</f>
        <v>#DIV/0!</v>
      </c>
      <c r="E16" s="75" t="e">
        <f>IF(D16&lt;RatingModell!G5,RatingModell!G6*RatingModell!$C$5,IF(D16&lt;RatingModell!H5,RatingModell!H6*RatingModell!$C$5,IF(D16&lt;RatingModell!I5,RatingModell!I6*RatingModell!$C$5,IF(D16&lt;RatingModell!J5,RatingModell!J6*RatingModell!$C$5,RatingModell!K6*RatingModell!$C$5))))</f>
        <v>#DIV/0!</v>
      </c>
      <c r="F16" s="1">
        <v>0</v>
      </c>
      <c r="G16" s="1">
        <v>16</v>
      </c>
      <c r="H16" s="1" t="e">
        <f>IF(E16&lt;=RatingModell!L5,RatingModell!M5,IF(Rating!E16&lt;=RatingModell!L6,RatingModell!M6,RatingModell!M7))</f>
        <v>#DIV/0!</v>
      </c>
      <c r="J16" s="73" t="s">
        <v>86</v>
      </c>
    </row>
    <row r="17" spans="3:10" ht="15">
      <c r="C17" s="73" t="s">
        <v>87</v>
      </c>
      <c r="D17" s="77" t="e">
        <f>SUM(Poster!C30/Poster!C22)</f>
        <v>#DIV/0!</v>
      </c>
      <c r="E17" s="75" t="e">
        <f>IF(D17&lt;RatingModell!G8,RatingModell!G9*RatingModell!$C$8,IF(D17&lt;RatingModell!H8,RatingModell!H9*RatingModell!$C$8,IF(D17&lt;RatingModell!I8,RatingModell!I9*RatingModell!$C$8,IF(D17&lt;RatingModell!J8,RatingModell!J9*RatingModell!$C$8,RatingModell!K9*RatingModell!$C$8))))</f>
        <v>#DIV/0!</v>
      </c>
      <c r="F17" s="1">
        <v>0</v>
      </c>
      <c r="G17" s="1">
        <v>16</v>
      </c>
      <c r="H17" s="1" t="e">
        <f>IF(E17&lt;=RatingModell!L8,RatingModell!M8,IF(Rating!E17&lt;=RatingModell!L9,RatingModell!M9,RatingModell!M10))</f>
        <v>#DIV/0!</v>
      </c>
      <c r="J17" s="73" t="s">
        <v>88</v>
      </c>
    </row>
    <row r="18" spans="3:10" ht="15">
      <c r="C18" s="73" t="s">
        <v>89</v>
      </c>
      <c r="D18" s="77" t="e">
        <f>SUM((Poster!C11/Poster!C8)+D17)/2</f>
        <v>#DIV/0!</v>
      </c>
      <c r="E18" s="75" t="e">
        <f>IF(D18&lt;RatingModell!G11,RatingModell!G12*RatingModell!$C$11,IF(D18&lt;RatingModell!H11,RatingModell!H12*RatingModell!$C$11,IF(D18&lt;RatingModell!I11,RatingModell!I12*RatingModell!$C$11,IF(D18&lt;RatingModell!J11,RatingModell!J12*RatingModell!$C$11,RatingModell!K12*RatingModell!$C$11))))</f>
        <v>#DIV/0!</v>
      </c>
      <c r="F18" s="1">
        <v>0</v>
      </c>
      <c r="G18" s="1">
        <v>16</v>
      </c>
      <c r="H18" s="1" t="e">
        <f>IF(E18&lt;=RatingModell!L11,RatingModell!M11,IF(Rating!E18&lt;=RatingModell!L12,RatingModell!M12,RatingModell!M13))</f>
        <v>#DIV/0!</v>
      </c>
      <c r="J18" s="73" t="s">
        <v>90</v>
      </c>
    </row>
    <row r="19" spans="3:10" ht="15">
      <c r="C19" s="73" t="s">
        <v>91</v>
      </c>
      <c r="D19" s="77" t="e">
        <f>SUM(-Poster!C24/Poster!C22)</f>
        <v>#DIV/0!</v>
      </c>
      <c r="E19" s="75"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1">
        <v>-4</v>
      </c>
      <c r="G19" s="1">
        <v>16</v>
      </c>
      <c r="H19" s="1" t="e">
        <f>IF(E19&lt;=RatingModell!L14,RatingModell!M14,IF(Rating!E19&lt;=RatingModell!L15,RatingModell!M15,RatingModell!M16))</f>
        <v>#DIV/0!</v>
      </c>
      <c r="J19" s="73" t="s">
        <v>92</v>
      </c>
    </row>
    <row r="20" ht="12.75"/>
    <row r="21" spans="3:8" ht="15.75" thickBot="1">
      <c r="C21" s="78" t="s">
        <v>93</v>
      </c>
      <c r="D21" s="79" t="e">
        <f>E21</f>
        <v>#DIV/0!</v>
      </c>
      <c r="E21" s="79" t="e">
        <f>SUM(E6:E19)</f>
        <v>#DIV/0!</v>
      </c>
      <c r="F21" s="80">
        <f>SUM(F6:F19)</f>
        <v>-95.5</v>
      </c>
      <c r="G21" s="80">
        <f>SUM(G6:G19)</f>
        <v>234</v>
      </c>
      <c r="H21" s="78" t="e">
        <f>IF(E21&lt;=RatingModell!C33,RatingModell!G33,IF(Rating!E21&lt;=RatingModell!C34,RatingModell!G34,RatingModell!G35))</f>
        <v>#DIV/0!</v>
      </c>
    </row>
    <row r="22" spans="3:4" ht="15" hidden="1">
      <c r="C22" s="73" t="s">
        <v>94</v>
      </c>
      <c r="D22" s="1">
        <v>62</v>
      </c>
    </row>
    <row r="23" spans="3:9" ht="15" hidden="1">
      <c r="C23" s="73" t="s">
        <v>95</v>
      </c>
      <c r="D23" s="1">
        <v>127</v>
      </c>
      <c r="H23" s="81"/>
      <c r="I23" s="81"/>
    </row>
    <row r="24" spans="3:9" ht="15">
      <c r="C24" s="73"/>
      <c r="H24" s="81"/>
      <c r="I24" s="81"/>
    </row>
    <row r="25" spans="3:4" ht="15">
      <c r="C25" s="73" t="s">
        <v>5</v>
      </c>
      <c r="D25" s="82">
        <f>Poster!C18</f>
        <v>0</v>
      </c>
    </row>
    <row r="26" spans="1:10" ht="15">
      <c r="A26" s="73"/>
      <c r="B26" s="73"/>
      <c r="C26" s="73" t="s">
        <v>96</v>
      </c>
      <c r="D26" s="82">
        <f>Poster!C28</f>
        <v>0</v>
      </c>
      <c r="J26" s="73"/>
    </row>
    <row r="27" ht="15">
      <c r="J27" s="81"/>
    </row>
  </sheetData>
  <sheetProtection sheet="1" objects="1" scenarios="1"/>
  <conditionalFormatting sqref="E21">
    <cfRule type="iconSet" priority="1" dxfId="0">
      <iconSet iconSet="3TrafficLights1">
        <cfvo type="percent" val="0"/>
        <cfvo gte="0" type="num" val="62"/>
        <cfvo gte="0" type="num" val="127"/>
      </iconSet>
    </cfRule>
  </conditionalFormatting>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M36"/>
  <sheetViews>
    <sheetView showGridLines="0" zoomScalePageLayoutView="0" workbookViewId="0" topLeftCell="A1">
      <selection activeCell="E22" sqref="E22"/>
    </sheetView>
  </sheetViews>
  <sheetFormatPr defaultColWidth="11.421875" defaultRowHeight="12.75"/>
  <cols>
    <col min="1" max="1" width="22.28125" style="1" bestFit="1" customWidth="1"/>
    <col min="2" max="2" width="11.00390625" style="1" bestFit="1" customWidth="1"/>
    <col min="3" max="3" width="12.28125" style="1" bestFit="1" customWidth="1"/>
    <col min="4" max="5" width="7.8515625" style="1" bestFit="1" customWidth="1"/>
    <col min="6" max="6" width="5.8515625" style="1" bestFit="1" customWidth="1"/>
    <col min="7" max="7" width="14.28125" style="1" bestFit="1" customWidth="1"/>
    <col min="8" max="10" width="5.28125" style="1" bestFit="1" customWidth="1"/>
    <col min="11" max="11" width="5.8515625" style="1" bestFit="1" customWidth="1"/>
    <col min="12" max="12" width="10.28125" style="1" bestFit="1" customWidth="1"/>
    <col min="13" max="13" width="22.140625" style="1" bestFit="1" customWidth="1"/>
    <col min="14" max="16384" width="11.421875" style="1" customWidth="1"/>
  </cols>
  <sheetData>
    <row r="1" spans="1:13" ht="12.75">
      <c r="A1" s="195" t="s">
        <v>97</v>
      </c>
      <c r="B1" s="196"/>
      <c r="C1" s="196"/>
      <c r="D1" s="196"/>
      <c r="E1" s="196"/>
      <c r="F1" s="196"/>
      <c r="G1" s="196"/>
      <c r="H1" s="196"/>
      <c r="I1" s="196"/>
      <c r="J1" s="196"/>
      <c r="K1" s="196"/>
      <c r="L1" s="196"/>
      <c r="M1" s="197"/>
    </row>
    <row r="2" spans="1:13" ht="19.5" customHeight="1">
      <c r="A2" s="198"/>
      <c r="B2" s="199"/>
      <c r="C2" s="199"/>
      <c r="D2" s="199"/>
      <c r="E2" s="199"/>
      <c r="F2" s="199"/>
      <c r="G2" s="199"/>
      <c r="H2" s="199"/>
      <c r="I2" s="199"/>
      <c r="J2" s="199"/>
      <c r="K2" s="199"/>
      <c r="L2" s="199"/>
      <c r="M2" s="200"/>
    </row>
    <row r="3" spans="1:13" ht="13.5" thickBot="1">
      <c r="A3" s="2"/>
      <c r="B3" s="3"/>
      <c r="C3" s="3"/>
      <c r="D3" s="3"/>
      <c r="E3" s="3"/>
      <c r="F3" s="3"/>
      <c r="G3" s="3"/>
      <c r="H3" s="3"/>
      <c r="I3" s="3"/>
      <c r="J3" s="3"/>
      <c r="K3" s="3"/>
      <c r="L3" s="4"/>
      <c r="M3" s="5"/>
    </row>
    <row r="4" spans="1:13" ht="13.5" thickBot="1">
      <c r="A4" s="6"/>
      <c r="B4" s="7" t="s">
        <v>72</v>
      </c>
      <c r="C4" s="7" t="s">
        <v>98</v>
      </c>
      <c r="D4" s="201" t="s">
        <v>99</v>
      </c>
      <c r="E4" s="202"/>
      <c r="F4" s="202"/>
      <c r="G4" s="202"/>
      <c r="H4" s="202"/>
      <c r="I4" s="202"/>
      <c r="J4" s="202"/>
      <c r="K4" s="203"/>
      <c r="L4" s="8" t="s">
        <v>100</v>
      </c>
      <c r="M4" s="9" t="s">
        <v>101</v>
      </c>
    </row>
    <row r="5" spans="1:13" ht="12.75">
      <c r="A5" s="10" t="s">
        <v>85</v>
      </c>
      <c r="B5" s="11">
        <v>16</v>
      </c>
      <c r="C5" s="11">
        <v>4</v>
      </c>
      <c r="D5" s="10"/>
      <c r="E5" s="11"/>
      <c r="F5" s="11"/>
      <c r="G5" s="12">
        <v>0</v>
      </c>
      <c r="H5" s="12">
        <v>0.05</v>
      </c>
      <c r="I5" s="12">
        <v>0.1</v>
      </c>
      <c r="J5" s="12">
        <v>0.2</v>
      </c>
      <c r="K5" s="13">
        <v>0.2</v>
      </c>
      <c r="L5" s="14">
        <f>B5*$D$33</f>
        <v>4.239316239316239</v>
      </c>
      <c r="M5" s="14" t="s">
        <v>102</v>
      </c>
    </row>
    <row r="6" spans="1:13" ht="12.75">
      <c r="A6" s="15"/>
      <c r="B6" s="16"/>
      <c r="C6" s="16"/>
      <c r="D6" s="15"/>
      <c r="E6" s="16"/>
      <c r="F6" s="16"/>
      <c r="G6" s="17">
        <v>0</v>
      </c>
      <c r="H6" s="17">
        <v>1</v>
      </c>
      <c r="I6" s="17">
        <v>2</v>
      </c>
      <c r="J6" s="17">
        <v>3</v>
      </c>
      <c r="K6" s="18">
        <v>4</v>
      </c>
      <c r="L6" s="19">
        <f>B5*$D$34</f>
        <v>8.683760683760683</v>
      </c>
      <c r="M6" s="19" t="s">
        <v>103</v>
      </c>
    </row>
    <row r="7" spans="1:13" ht="13.5" thickBot="1">
      <c r="A7" s="15"/>
      <c r="B7" s="16"/>
      <c r="C7" s="16"/>
      <c r="D7" s="15"/>
      <c r="E7" s="16"/>
      <c r="F7" s="16"/>
      <c r="G7" s="17"/>
      <c r="H7" s="17"/>
      <c r="I7" s="17"/>
      <c r="J7" s="17"/>
      <c r="K7" s="18"/>
      <c r="L7" s="20">
        <f>B5*$D$34</f>
        <v>8.683760683760683</v>
      </c>
      <c r="M7" s="20" t="s">
        <v>104</v>
      </c>
    </row>
    <row r="8" spans="1:13" ht="12.75">
      <c r="A8" s="21" t="s">
        <v>87</v>
      </c>
      <c r="B8" s="22">
        <v>16</v>
      </c>
      <c r="C8" s="22">
        <v>4</v>
      </c>
      <c r="D8" s="21"/>
      <c r="E8" s="22"/>
      <c r="F8" s="22"/>
      <c r="G8" s="23">
        <v>0</v>
      </c>
      <c r="H8" s="23">
        <v>0.01</v>
      </c>
      <c r="I8" s="23">
        <v>0.03</v>
      </c>
      <c r="J8" s="23">
        <v>0.06</v>
      </c>
      <c r="K8" s="24">
        <v>0.06</v>
      </c>
      <c r="L8" s="14">
        <f>B8*$D$33</f>
        <v>4.239316239316239</v>
      </c>
      <c r="M8" s="14" t="s">
        <v>102</v>
      </c>
    </row>
    <row r="9" spans="1:13" ht="12.75">
      <c r="A9" s="2"/>
      <c r="B9" s="3"/>
      <c r="C9" s="3"/>
      <c r="D9" s="2"/>
      <c r="E9" s="3"/>
      <c r="F9" s="3"/>
      <c r="G9" s="25">
        <v>0</v>
      </c>
      <c r="H9" s="25">
        <v>1</v>
      </c>
      <c r="I9" s="25">
        <v>2</v>
      </c>
      <c r="J9" s="25">
        <v>3</v>
      </c>
      <c r="K9" s="26">
        <v>4</v>
      </c>
      <c r="L9" s="19">
        <f>B8*$D$34</f>
        <v>8.683760683760683</v>
      </c>
      <c r="M9" s="19" t="s">
        <v>103</v>
      </c>
    </row>
    <row r="10" spans="1:13" ht="13.5" thickBot="1">
      <c r="A10" s="27"/>
      <c r="B10" s="28"/>
      <c r="C10" s="28"/>
      <c r="D10" s="27"/>
      <c r="E10" s="28"/>
      <c r="F10" s="28"/>
      <c r="G10" s="29"/>
      <c r="H10" s="29"/>
      <c r="I10" s="29"/>
      <c r="J10" s="29"/>
      <c r="K10" s="30"/>
      <c r="L10" s="20">
        <f>B8*$D$34</f>
        <v>8.683760683760683</v>
      </c>
      <c r="M10" s="20" t="s">
        <v>104</v>
      </c>
    </row>
    <row r="11" spans="1:13" ht="12.75">
      <c r="A11" s="10" t="s">
        <v>105</v>
      </c>
      <c r="B11" s="11">
        <v>16</v>
      </c>
      <c r="C11" s="11">
        <v>4</v>
      </c>
      <c r="D11" s="10"/>
      <c r="E11" s="11"/>
      <c r="F11" s="11"/>
      <c r="G11" s="12">
        <v>0</v>
      </c>
      <c r="H11" s="12">
        <v>0.01</v>
      </c>
      <c r="I11" s="12">
        <v>0.03</v>
      </c>
      <c r="J11" s="12">
        <v>0.06</v>
      </c>
      <c r="K11" s="13">
        <v>0.06</v>
      </c>
      <c r="L11" s="14">
        <f>B11*$D$33</f>
        <v>4.239316239316239</v>
      </c>
      <c r="M11" s="14" t="s">
        <v>102</v>
      </c>
    </row>
    <row r="12" spans="1:13" ht="12.75">
      <c r="A12" s="15"/>
      <c r="B12" s="16"/>
      <c r="C12" s="16"/>
      <c r="D12" s="15"/>
      <c r="E12" s="16"/>
      <c r="F12" s="16"/>
      <c r="G12" s="17">
        <v>0</v>
      </c>
      <c r="H12" s="17">
        <v>1</v>
      </c>
      <c r="I12" s="17">
        <v>2</v>
      </c>
      <c r="J12" s="17">
        <v>3</v>
      </c>
      <c r="K12" s="18">
        <v>4</v>
      </c>
      <c r="L12" s="19">
        <f>B11*$D$34</f>
        <v>8.683760683760683</v>
      </c>
      <c r="M12" s="19" t="s">
        <v>103</v>
      </c>
    </row>
    <row r="13" spans="1:13" ht="13.5" thickBot="1">
      <c r="A13" s="31"/>
      <c r="B13" s="32"/>
      <c r="C13" s="32"/>
      <c r="D13" s="31"/>
      <c r="E13" s="32"/>
      <c r="F13" s="32"/>
      <c r="G13" s="33"/>
      <c r="H13" s="33"/>
      <c r="I13" s="33"/>
      <c r="J13" s="33"/>
      <c r="K13" s="34"/>
      <c r="L13" s="20">
        <f>B11*$D$34</f>
        <v>8.683760683760683</v>
      </c>
      <c r="M13" s="20" t="s">
        <v>104</v>
      </c>
    </row>
    <row r="14" spans="1:13" ht="12.75">
      <c r="A14" s="21" t="s">
        <v>106</v>
      </c>
      <c r="B14" s="22">
        <v>16</v>
      </c>
      <c r="C14" s="22">
        <v>4</v>
      </c>
      <c r="D14" s="21"/>
      <c r="E14" s="23">
        <v>0.75</v>
      </c>
      <c r="F14" s="23">
        <v>0.7</v>
      </c>
      <c r="G14" s="23">
        <v>0.65</v>
      </c>
      <c r="H14" s="23">
        <v>0.6</v>
      </c>
      <c r="I14" s="23">
        <v>0.55</v>
      </c>
      <c r="J14" s="23">
        <v>0.5</v>
      </c>
      <c r="K14" s="24" t="s">
        <v>107</v>
      </c>
      <c r="L14" s="14">
        <f>B14*$D$33</f>
        <v>4.239316239316239</v>
      </c>
      <c r="M14" s="14" t="s">
        <v>102</v>
      </c>
    </row>
    <row r="15" spans="1:13" ht="12.75">
      <c r="A15" s="2"/>
      <c r="B15" s="3"/>
      <c r="C15" s="3"/>
      <c r="D15" s="2"/>
      <c r="E15" s="3"/>
      <c r="F15" s="3"/>
      <c r="G15" s="25"/>
      <c r="H15" s="25"/>
      <c r="I15" s="25"/>
      <c r="J15" s="25"/>
      <c r="K15" s="26"/>
      <c r="L15" s="19">
        <f>B14*$D$34</f>
        <v>8.683760683760683</v>
      </c>
      <c r="M15" s="19" t="s">
        <v>103</v>
      </c>
    </row>
    <row r="16" spans="1:13" ht="13.5" thickBot="1">
      <c r="A16" s="27"/>
      <c r="B16" s="28"/>
      <c r="C16" s="28"/>
      <c r="D16" s="27"/>
      <c r="E16" s="28">
        <v>-1</v>
      </c>
      <c r="F16" s="28">
        <v>-0.5</v>
      </c>
      <c r="G16" s="29">
        <v>0</v>
      </c>
      <c r="H16" s="29">
        <v>1</v>
      </c>
      <c r="I16" s="29">
        <v>2</v>
      </c>
      <c r="J16" s="29">
        <v>3</v>
      </c>
      <c r="K16" s="30">
        <v>4</v>
      </c>
      <c r="L16" s="20">
        <f>B14*$D$34</f>
        <v>8.683760683760683</v>
      </c>
      <c r="M16" s="20" t="s">
        <v>104</v>
      </c>
    </row>
    <row r="17" spans="1:13" ht="12.75">
      <c r="A17" s="10" t="s">
        <v>78</v>
      </c>
      <c r="B17" s="11">
        <v>26</v>
      </c>
      <c r="C17" s="11">
        <v>6.5</v>
      </c>
      <c r="D17" s="10"/>
      <c r="E17" s="12">
        <v>-0.3</v>
      </c>
      <c r="F17" s="12">
        <v>-0.15</v>
      </c>
      <c r="G17" s="12">
        <v>-0.05</v>
      </c>
      <c r="H17" s="12">
        <v>0.05</v>
      </c>
      <c r="I17" s="12">
        <v>0.15</v>
      </c>
      <c r="J17" s="12">
        <v>0.25</v>
      </c>
      <c r="K17" s="13">
        <v>0.25</v>
      </c>
      <c r="L17" s="14">
        <f>B17*$D$33</f>
        <v>6.888888888888889</v>
      </c>
      <c r="M17" s="14" t="s">
        <v>102</v>
      </c>
    </row>
    <row r="18" spans="1:13" ht="12.75">
      <c r="A18" s="15"/>
      <c r="B18" s="16"/>
      <c r="C18" s="16"/>
      <c r="D18" s="15"/>
      <c r="E18" s="16"/>
      <c r="F18" s="16"/>
      <c r="G18" s="17"/>
      <c r="H18" s="17"/>
      <c r="I18" s="17"/>
      <c r="J18" s="17"/>
      <c r="K18" s="18"/>
      <c r="L18" s="19">
        <f>B17*$D$34</f>
        <v>14.11111111111111</v>
      </c>
      <c r="M18" s="19" t="s">
        <v>103</v>
      </c>
    </row>
    <row r="19" spans="1:13" ht="13.5" thickBot="1">
      <c r="A19" s="15"/>
      <c r="B19" s="16"/>
      <c r="C19" s="16"/>
      <c r="D19" s="15"/>
      <c r="E19" s="16">
        <v>-3</v>
      </c>
      <c r="F19" s="16">
        <v>-2</v>
      </c>
      <c r="G19" s="17">
        <v>0</v>
      </c>
      <c r="H19" s="17">
        <v>1</v>
      </c>
      <c r="I19" s="17">
        <v>2</v>
      </c>
      <c r="J19" s="17">
        <v>3</v>
      </c>
      <c r="K19" s="18">
        <v>4</v>
      </c>
      <c r="L19" s="20">
        <f>B17*$D$34</f>
        <v>14.11111111111111</v>
      </c>
      <c r="M19" s="20" t="s">
        <v>104</v>
      </c>
    </row>
    <row r="20" spans="1:13" ht="12.75">
      <c r="A20" s="35" t="s">
        <v>76</v>
      </c>
      <c r="B20" s="22">
        <v>72</v>
      </c>
      <c r="C20" s="22">
        <v>18</v>
      </c>
      <c r="D20" s="36"/>
      <c r="E20" s="37">
        <v>0.25</v>
      </c>
      <c r="F20" s="37">
        <v>0.5</v>
      </c>
      <c r="G20" s="38">
        <v>0.75</v>
      </c>
      <c r="H20" s="38">
        <v>1</v>
      </c>
      <c r="I20" s="38">
        <v>1.5</v>
      </c>
      <c r="J20" s="38">
        <v>2</v>
      </c>
      <c r="K20" s="39">
        <v>2</v>
      </c>
      <c r="L20" s="14">
        <f>B20*$D$33</f>
        <v>19.076923076923077</v>
      </c>
      <c r="M20" s="14" t="s">
        <v>102</v>
      </c>
    </row>
    <row r="21" spans="1:13" ht="12.75">
      <c r="A21" s="2"/>
      <c r="B21" s="3"/>
      <c r="C21" s="3"/>
      <c r="D21" s="2"/>
      <c r="E21" s="3">
        <v>-1.5</v>
      </c>
      <c r="F21" s="3">
        <v>-0.5</v>
      </c>
      <c r="G21" s="25">
        <v>0</v>
      </c>
      <c r="H21" s="25">
        <v>1</v>
      </c>
      <c r="I21" s="25">
        <v>2</v>
      </c>
      <c r="J21" s="25">
        <v>3</v>
      </c>
      <c r="K21" s="26">
        <v>4</v>
      </c>
      <c r="L21" s="19">
        <f>B20*$D$34</f>
        <v>39.07692307692307</v>
      </c>
      <c r="M21" s="19" t="s">
        <v>103</v>
      </c>
    </row>
    <row r="22" spans="1:13" ht="13.5" thickBot="1">
      <c r="A22" s="27"/>
      <c r="B22" s="28"/>
      <c r="C22" s="28"/>
      <c r="D22" s="27"/>
      <c r="E22" s="28"/>
      <c r="F22" s="28"/>
      <c r="G22" s="29"/>
      <c r="H22" s="29"/>
      <c r="I22" s="29"/>
      <c r="J22" s="29"/>
      <c r="K22" s="30"/>
      <c r="L22" s="20">
        <f>B20*$D$34</f>
        <v>39.07692307692307</v>
      </c>
      <c r="M22" s="20" t="s">
        <v>104</v>
      </c>
    </row>
    <row r="23" spans="1:13" ht="12.75">
      <c r="A23" s="15" t="s">
        <v>81</v>
      </c>
      <c r="B23" s="16">
        <v>72</v>
      </c>
      <c r="C23" s="16">
        <v>18</v>
      </c>
      <c r="D23" s="15"/>
      <c r="E23" s="40">
        <v>-0.3</v>
      </c>
      <c r="F23" s="40">
        <v>-0.15</v>
      </c>
      <c r="G23" s="40">
        <v>0</v>
      </c>
      <c r="H23" s="40">
        <v>0.05</v>
      </c>
      <c r="I23" s="40">
        <v>0.15</v>
      </c>
      <c r="J23" s="40">
        <v>0.3</v>
      </c>
      <c r="K23" s="41">
        <v>0.3</v>
      </c>
      <c r="L23" s="14">
        <f>B23*$D$33</f>
        <v>19.076923076923077</v>
      </c>
      <c r="M23" s="14" t="s">
        <v>102</v>
      </c>
    </row>
    <row r="24" spans="1:13" ht="12.75">
      <c r="A24" s="15"/>
      <c r="B24" s="16"/>
      <c r="C24" s="16"/>
      <c r="D24" s="15"/>
      <c r="E24" s="16">
        <v>-2.5</v>
      </c>
      <c r="F24" s="16">
        <v>-1</v>
      </c>
      <c r="G24" s="17">
        <v>0</v>
      </c>
      <c r="H24" s="17">
        <v>1</v>
      </c>
      <c r="I24" s="17">
        <v>2</v>
      </c>
      <c r="J24" s="17">
        <v>3</v>
      </c>
      <c r="K24" s="18">
        <v>4</v>
      </c>
      <c r="L24" s="19">
        <f>B23*$D$34</f>
        <v>39.07692307692307</v>
      </c>
      <c r="M24" s="19" t="s">
        <v>103</v>
      </c>
    </row>
    <row r="25" spans="1:13" ht="13.5" thickBot="1">
      <c r="A25" s="15"/>
      <c r="B25" s="16"/>
      <c r="C25" s="16"/>
      <c r="D25" s="15"/>
      <c r="E25" s="16"/>
      <c r="F25" s="16"/>
      <c r="G25" s="17"/>
      <c r="H25" s="17"/>
      <c r="I25" s="17"/>
      <c r="J25" s="17"/>
      <c r="K25" s="18"/>
      <c r="L25" s="20">
        <f>B23*$D$34</f>
        <v>39.07692307692307</v>
      </c>
      <c r="M25" s="20" t="s">
        <v>104</v>
      </c>
    </row>
    <row r="26" spans="1:13" ht="12.75">
      <c r="A26" s="42" t="s">
        <v>108</v>
      </c>
      <c r="B26" s="43"/>
      <c r="C26" s="43"/>
      <c r="D26" s="42"/>
      <c r="E26" s="43"/>
      <c r="F26" s="43"/>
      <c r="G26" s="44"/>
      <c r="H26" s="44"/>
      <c r="I26" s="44"/>
      <c r="J26" s="44"/>
      <c r="K26" s="45"/>
      <c r="L26" s="14">
        <f>B26*$D$33</f>
        <v>0</v>
      </c>
      <c r="M26" s="14" t="s">
        <v>102</v>
      </c>
    </row>
    <row r="27" spans="1:13" ht="12.75">
      <c r="A27" s="46"/>
      <c r="B27" s="47"/>
      <c r="C27" s="47"/>
      <c r="D27" s="46"/>
      <c r="E27" s="47"/>
      <c r="F27" s="47"/>
      <c r="G27" s="48"/>
      <c r="H27" s="48"/>
      <c r="I27" s="48"/>
      <c r="J27" s="48"/>
      <c r="K27" s="49"/>
      <c r="L27" s="19">
        <f>B26*$D$34</f>
        <v>0</v>
      </c>
      <c r="M27" s="19" t="s">
        <v>103</v>
      </c>
    </row>
    <row r="28" spans="1:13" ht="13.5" thickBot="1">
      <c r="A28" s="50"/>
      <c r="B28" s="51"/>
      <c r="C28" s="51"/>
      <c r="D28" s="50"/>
      <c r="E28" s="51"/>
      <c r="F28" s="51"/>
      <c r="G28" s="52"/>
      <c r="H28" s="52"/>
      <c r="I28" s="52"/>
      <c r="J28" s="52"/>
      <c r="K28" s="53"/>
      <c r="L28" s="20">
        <f>B26*$D$34</f>
        <v>0</v>
      </c>
      <c r="M28" s="20" t="s">
        <v>104</v>
      </c>
    </row>
    <row r="29" spans="1:13" ht="13.5" thickBot="1">
      <c r="A29" s="54" t="s">
        <v>109</v>
      </c>
      <c r="B29" s="55"/>
      <c r="C29" s="55"/>
      <c r="D29" s="56" t="s">
        <v>110</v>
      </c>
      <c r="E29" s="57"/>
      <c r="F29" s="57" t="s">
        <v>111</v>
      </c>
      <c r="G29" s="57" t="s">
        <v>111</v>
      </c>
      <c r="H29" s="57" t="s">
        <v>111</v>
      </c>
      <c r="I29" s="57" t="s">
        <v>110</v>
      </c>
      <c r="J29" s="57" t="s">
        <v>110</v>
      </c>
      <c r="K29" s="58" t="s">
        <v>111</v>
      </c>
      <c r="L29" s="4"/>
      <c r="M29" s="5"/>
    </row>
    <row r="30" spans="1:13" ht="12.75">
      <c r="A30" s="2"/>
      <c r="B30" s="3"/>
      <c r="C30" s="3"/>
      <c r="D30" s="3"/>
      <c r="E30" s="3"/>
      <c r="F30" s="3"/>
      <c r="G30" s="3"/>
      <c r="H30" s="3"/>
      <c r="I30" s="3"/>
      <c r="J30" s="3"/>
      <c r="K30" s="3"/>
      <c r="L30" s="4"/>
      <c r="M30" s="5"/>
    </row>
    <row r="31" spans="1:13" ht="12.75">
      <c r="A31" s="59" t="s">
        <v>112</v>
      </c>
      <c r="B31" s="60">
        <f>SUM(B5:B24)</f>
        <v>234</v>
      </c>
      <c r="C31" s="3"/>
      <c r="D31" s="3"/>
      <c r="E31" s="3"/>
      <c r="F31" s="3"/>
      <c r="G31" s="3"/>
      <c r="H31" s="3"/>
      <c r="I31" s="3"/>
      <c r="J31" s="3"/>
      <c r="K31" s="3"/>
      <c r="L31" s="4"/>
      <c r="M31" s="5"/>
    </row>
    <row r="32" spans="1:13" ht="13.5" thickBot="1">
      <c r="A32" s="2"/>
      <c r="B32" s="3"/>
      <c r="C32" s="3"/>
      <c r="D32" s="3"/>
      <c r="E32" s="3"/>
      <c r="F32" s="3"/>
      <c r="G32" s="3"/>
      <c r="H32" s="3"/>
      <c r="I32" s="3"/>
      <c r="J32" s="3"/>
      <c r="K32" s="3"/>
      <c r="L32" s="4"/>
      <c r="M32" s="5"/>
    </row>
    <row r="33" spans="1:13" ht="12.75">
      <c r="A33" s="21" t="s">
        <v>113</v>
      </c>
      <c r="B33" s="61" t="s">
        <v>114</v>
      </c>
      <c r="C33" s="22">
        <v>62</v>
      </c>
      <c r="D33" s="62">
        <f>SUM(C33/$B$31)</f>
        <v>0.26495726495726496</v>
      </c>
      <c r="E33" s="62">
        <v>0.2708333333333333</v>
      </c>
      <c r="F33" s="63"/>
      <c r="G33" s="22" t="s">
        <v>102</v>
      </c>
      <c r="H33" s="22"/>
      <c r="I33" s="64"/>
      <c r="J33" s="3"/>
      <c r="K33" s="3"/>
      <c r="L33" s="4"/>
      <c r="M33" s="5"/>
    </row>
    <row r="34" spans="1:13" ht="12.75">
      <c r="A34" s="2"/>
      <c r="B34" s="25" t="s">
        <v>115</v>
      </c>
      <c r="C34" s="3">
        <v>127</v>
      </c>
      <c r="D34" s="65">
        <f>SUM(C34/$B$31)</f>
        <v>0.5427350427350427</v>
      </c>
      <c r="E34" s="65">
        <v>0.5416666666666666</v>
      </c>
      <c r="F34" s="66"/>
      <c r="G34" s="3" t="s">
        <v>103</v>
      </c>
      <c r="H34" s="3"/>
      <c r="I34" s="67"/>
      <c r="J34" s="3"/>
      <c r="K34" s="3"/>
      <c r="L34" s="4"/>
      <c r="M34" s="5"/>
    </row>
    <row r="35" spans="1:13" ht="13.5" thickBot="1">
      <c r="A35" s="27"/>
      <c r="B35" s="29" t="s">
        <v>116</v>
      </c>
      <c r="C35" s="28">
        <v>127</v>
      </c>
      <c r="D35" s="68">
        <f>SUM(C35/$B$31)</f>
        <v>0.5427350427350427</v>
      </c>
      <c r="E35" s="68">
        <v>0.5416666666666666</v>
      </c>
      <c r="F35" s="69"/>
      <c r="G35" s="28" t="s">
        <v>104</v>
      </c>
      <c r="H35" s="28"/>
      <c r="I35" s="70"/>
      <c r="J35" s="3"/>
      <c r="K35" s="3"/>
      <c r="L35" s="4"/>
      <c r="M35" s="5"/>
    </row>
    <row r="36" spans="1:13" ht="13.5" thickBot="1">
      <c r="A36" s="27"/>
      <c r="B36" s="28"/>
      <c r="C36" s="28"/>
      <c r="D36" s="28"/>
      <c r="E36" s="28"/>
      <c r="F36" s="28"/>
      <c r="G36" s="28"/>
      <c r="H36" s="28"/>
      <c r="I36" s="28"/>
      <c r="J36" s="28"/>
      <c r="K36" s="28"/>
      <c r="L36" s="71"/>
      <c r="M36" s="72"/>
    </row>
  </sheetData>
  <sheetProtection sheet="1" objects="1" scenarios="1"/>
  <mergeCells count="2">
    <mergeCell ref="A1:M2"/>
    <mergeCell ref="D4:K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Idrettsforbund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us-joso</dc:creator>
  <cp:keywords/>
  <dc:description/>
  <cp:lastModifiedBy>Pedersen, Eivind Juul</cp:lastModifiedBy>
  <cp:lastPrinted>2009-08-21T10:45:30Z</cp:lastPrinted>
  <dcterms:created xsi:type="dcterms:W3CDTF">2005-10-17T08:09:30Z</dcterms:created>
  <dcterms:modified xsi:type="dcterms:W3CDTF">2018-06-26T08:49:26Z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